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1610" windowHeight="5805"/>
  </bookViews>
  <sheets>
    <sheet name="нежилое" sheetId="1" r:id="rId1"/>
  </sheets>
  <externalReferences>
    <externalReference r:id="rId2"/>
  </externalReferences>
  <definedNames>
    <definedName name="_xlnm.Database">[1]ТЕХАРАК!#REF!</definedName>
    <definedName name="_xlnm.Print_Titles" localSheetId="0">нежилое!$4:$5</definedName>
  </definedNames>
  <calcPr calcId="145621"/>
</workbook>
</file>

<file path=xl/calcChain.xml><?xml version="1.0" encoding="utf-8"?>
<calcChain xmlns="http://schemas.openxmlformats.org/spreadsheetml/2006/main">
  <c r="CX143" i="1" l="1"/>
  <c r="CY143" i="1"/>
  <c r="DA50" i="1" l="1"/>
  <c r="CZ50" i="1"/>
  <c r="CZ36" i="1"/>
  <c r="DA48" i="1"/>
  <c r="CZ48" i="1"/>
  <c r="DA49" i="1"/>
  <c r="CZ49" i="1"/>
  <c r="CZ92" i="1"/>
  <c r="DA110" i="1"/>
  <c r="CZ110" i="1"/>
  <c r="CZ135" i="1"/>
  <c r="CZ90" i="1"/>
  <c r="DA89" i="1"/>
  <c r="CZ89" i="1"/>
  <c r="DA88" i="1"/>
  <c r="CZ88" i="1"/>
  <c r="DA85" i="1"/>
  <c r="CZ85" i="1"/>
  <c r="DA84" i="1"/>
  <c r="CZ84" i="1"/>
  <c r="DA31" i="1"/>
  <c r="CZ31" i="1"/>
  <c r="DA30" i="1"/>
  <c r="CZ30" i="1"/>
  <c r="DA28" i="1"/>
  <c r="CZ28" i="1"/>
  <c r="DA76" i="1"/>
  <c r="CZ76" i="1"/>
  <c r="DA78" i="1"/>
  <c r="CZ78" i="1"/>
  <c r="DA26" i="1"/>
  <c r="CZ26" i="1"/>
  <c r="DA18" i="1"/>
  <c r="CZ18" i="1"/>
  <c r="DA17" i="1"/>
  <c r="CZ17" i="1"/>
  <c r="DA108" i="1"/>
  <c r="CZ108" i="1"/>
  <c r="DA106" i="1"/>
  <c r="CZ106" i="1"/>
  <c r="DA101" i="1"/>
  <c r="CZ101" i="1"/>
  <c r="DA129" i="1"/>
  <c r="CZ129" i="1"/>
  <c r="DA136" i="1"/>
  <c r="CZ136" i="1"/>
  <c r="CZ140" i="1"/>
  <c r="DA62" i="1"/>
  <c r="CZ62" i="1"/>
  <c r="CZ128" i="1"/>
  <c r="DA127" i="1"/>
  <c r="CZ127" i="1"/>
  <c r="DA16" i="1"/>
  <c r="CZ16" i="1"/>
  <c r="CZ58" i="1"/>
  <c r="CZ126" i="1"/>
  <c r="DA15" i="1"/>
  <c r="CZ15" i="1"/>
  <c r="DA12" i="1"/>
  <c r="CZ12" i="1"/>
  <c r="DA35" i="1"/>
  <c r="CZ35" i="1"/>
  <c r="DA34" i="1"/>
  <c r="CZ34" i="1"/>
  <c r="CZ11" i="1"/>
  <c r="CZ10" i="1"/>
  <c r="CZ111" i="1"/>
  <c r="DB111" i="1" s="1"/>
  <c r="DA134" i="1"/>
  <c r="CZ134" i="1"/>
  <c r="DA133" i="1"/>
  <c r="CZ133" i="1"/>
  <c r="DA124" i="1"/>
  <c r="CZ124" i="1"/>
  <c r="DA45" i="1"/>
  <c r="CZ45" i="1"/>
  <c r="DA123" i="1"/>
  <c r="CZ123" i="1"/>
  <c r="DA32" i="1"/>
  <c r="CZ32" i="1"/>
  <c r="DA115" i="1"/>
  <c r="CZ115" i="1"/>
  <c r="DA114" i="1"/>
  <c r="CZ114" i="1"/>
  <c r="CZ39" i="1"/>
  <c r="DA112" i="1"/>
  <c r="CZ112" i="1"/>
  <c r="DA9" i="1"/>
  <c r="CZ9" i="1"/>
  <c r="DA6" i="1"/>
  <c r="CZ6" i="1"/>
  <c r="N6" i="1"/>
  <c r="M6" i="1" s="1"/>
  <c r="CV6" i="1" s="1"/>
  <c r="CW6" i="1" s="1"/>
  <c r="DB6" i="1" s="1"/>
  <c r="BT6" i="1"/>
  <c r="CB6" i="1"/>
  <c r="CM6" i="1"/>
  <c r="BX6" i="1"/>
  <c r="CA6" i="1" s="1"/>
  <c r="CE6" i="1" s="1"/>
  <c r="N9" i="1"/>
  <c r="M9" i="1" s="1"/>
  <c r="BT9" i="1"/>
  <c r="CB9" i="1"/>
  <c r="CM9" i="1"/>
  <c r="BX9" i="1"/>
  <c r="CA9" i="1" s="1"/>
  <c r="CE9" i="1" s="1"/>
  <c r="N10" i="1"/>
  <c r="M10" i="1"/>
  <c r="BT10" i="1"/>
  <c r="CM10" i="1"/>
  <c r="N11" i="1"/>
  <c r="M11" i="1"/>
  <c r="CV11" i="1" s="1"/>
  <c r="CW11" i="1" s="1"/>
  <c r="DB11" i="1" s="1"/>
  <c r="CB11" i="1"/>
  <c r="CM11" i="1"/>
  <c r="N12" i="1"/>
  <c r="M12" i="1" s="1"/>
  <c r="BT12" i="1"/>
  <c r="CV12" i="1" s="1"/>
  <c r="CW12" i="1" s="1"/>
  <c r="DB12" i="1" s="1"/>
  <c r="CB12" i="1"/>
  <c r="CM12" i="1"/>
  <c r="BX10" i="1"/>
  <c r="CA10" i="1" s="1"/>
  <c r="BX11" i="1"/>
  <c r="CA11" i="1" s="1"/>
  <c r="CE11" i="1" s="1"/>
  <c r="BX12" i="1"/>
  <c r="CA12" i="1"/>
  <c r="CE12" i="1" s="1"/>
  <c r="N15" i="1"/>
  <c r="M15" i="1" s="1"/>
  <c r="BT15" i="1"/>
  <c r="CV15" i="1" s="1"/>
  <c r="CW15" i="1" s="1"/>
  <c r="DB15" i="1" s="1"/>
  <c r="CB15" i="1"/>
  <c r="CM15" i="1"/>
  <c r="BX15" i="1"/>
  <c r="CA15" i="1"/>
  <c r="CE15" i="1" s="1"/>
  <c r="N16" i="1"/>
  <c r="M16" i="1" s="1"/>
  <c r="BT16" i="1"/>
  <c r="BX16" i="1"/>
  <c r="CA16" i="1"/>
  <c r="CE16" i="1" s="1"/>
  <c r="CB16" i="1"/>
  <c r="CM16" i="1"/>
  <c r="N17" i="1"/>
  <c r="M17" i="1" s="1"/>
  <c r="BT17" i="1"/>
  <c r="CV17" i="1" s="1"/>
  <c r="CW17" i="1" s="1"/>
  <c r="DB17" i="1" s="1"/>
  <c r="CB17" i="1"/>
  <c r="CM17" i="1"/>
  <c r="N18" i="1"/>
  <c r="M18" i="1"/>
  <c r="BT18" i="1"/>
  <c r="CB18" i="1"/>
  <c r="CM18" i="1"/>
  <c r="BX17" i="1"/>
  <c r="CA17" i="1" s="1"/>
  <c r="CE17" i="1" s="1"/>
  <c r="BX18" i="1"/>
  <c r="CA18" i="1"/>
  <c r="CE18" i="1" s="1"/>
  <c r="N26" i="1"/>
  <c r="M26" i="1" s="1"/>
  <c r="BT26" i="1"/>
  <c r="CV26" i="1" s="1"/>
  <c r="CW26" i="1" s="1"/>
  <c r="DB26" i="1" s="1"/>
  <c r="CB26" i="1"/>
  <c r="CM26" i="1"/>
  <c r="N28" i="1"/>
  <c r="M28" i="1"/>
  <c r="BT28" i="1"/>
  <c r="CB28" i="1"/>
  <c r="CM28" i="1"/>
  <c r="N30" i="1"/>
  <c r="M30" i="1" s="1"/>
  <c r="CV30" i="1" s="1"/>
  <c r="CW30" i="1" s="1"/>
  <c r="DB30" i="1" s="1"/>
  <c r="BT30" i="1"/>
  <c r="CB30" i="1"/>
  <c r="CM30" i="1"/>
  <c r="N31" i="1"/>
  <c r="M31" i="1" s="1"/>
  <c r="BT31" i="1"/>
  <c r="CB31" i="1"/>
  <c r="CM31" i="1"/>
  <c r="BX26" i="1"/>
  <c r="CA26" i="1" s="1"/>
  <c r="CE26" i="1" s="1"/>
  <c r="N32" i="1"/>
  <c r="M32" i="1" s="1"/>
  <c r="BT32" i="1"/>
  <c r="CB32" i="1"/>
  <c r="CM32" i="1"/>
  <c r="N34" i="1"/>
  <c r="M34" i="1" s="1"/>
  <c r="CV34" i="1" s="1"/>
  <c r="CW34" i="1" s="1"/>
  <c r="DB34" i="1" s="1"/>
  <c r="BT34" i="1"/>
  <c r="BX34" i="1"/>
  <c r="CA34" i="1" s="1"/>
  <c r="CE34" i="1" s="1"/>
  <c r="CM34" i="1"/>
  <c r="BX28" i="1"/>
  <c r="CA28" i="1" s="1"/>
  <c r="CE28" i="1" s="1"/>
  <c r="BX30" i="1"/>
  <c r="CA30" i="1"/>
  <c r="CE30" i="1" s="1"/>
  <c r="BX31" i="1"/>
  <c r="CA31" i="1" s="1"/>
  <c r="CE31" i="1" s="1"/>
  <c r="N35" i="1"/>
  <c r="M35" i="1" s="1"/>
  <c r="CV35" i="1" s="1"/>
  <c r="CW35" i="1" s="1"/>
  <c r="DB35" i="1" s="1"/>
  <c r="BT35" i="1"/>
  <c r="CM35" i="1"/>
  <c r="N36" i="1"/>
  <c r="M36" i="1" s="1"/>
  <c r="BT36" i="1"/>
  <c r="BX32" i="1" s="1"/>
  <c r="CA32" i="1" s="1"/>
  <c r="CE32" i="1" s="1"/>
  <c r="BX36" i="1"/>
  <c r="CA36" i="1" s="1"/>
  <c r="CE36" i="1" s="1"/>
  <c r="CM36" i="1"/>
  <c r="N39" i="1"/>
  <c r="M39" i="1"/>
  <c r="BT39" i="1"/>
  <c r="CB39" i="1"/>
  <c r="CM39" i="1"/>
  <c r="BX35" i="1"/>
  <c r="CA35" i="1" s="1"/>
  <c r="CE35" i="1" s="1"/>
  <c r="BX39" i="1"/>
  <c r="CA39" i="1"/>
  <c r="CE39" i="1" s="1"/>
  <c r="N45" i="1"/>
  <c r="M45" i="1" s="1"/>
  <c r="BT45" i="1"/>
  <c r="CB45" i="1"/>
  <c r="CM45" i="1"/>
  <c r="N48" i="1"/>
  <c r="M48" i="1"/>
  <c r="BT48" i="1"/>
  <c r="BX48" i="1"/>
  <c r="CA48" i="1" s="1"/>
  <c r="CE48" i="1" s="1"/>
  <c r="CB48" i="1"/>
  <c r="CM48" i="1"/>
  <c r="N49" i="1"/>
  <c r="M49" i="1"/>
  <c r="BT49" i="1"/>
  <c r="CB49" i="1"/>
  <c r="CM49" i="1"/>
  <c r="N50" i="1"/>
  <c r="M50" i="1" s="1"/>
  <c r="CV50" i="1" s="1"/>
  <c r="CW50" i="1" s="1"/>
  <c r="DB50" i="1" s="1"/>
  <c r="BT50" i="1"/>
  <c r="BX50" i="1"/>
  <c r="CA50" i="1" s="1"/>
  <c r="CE50" i="1" s="1"/>
  <c r="CB50" i="1"/>
  <c r="CM50" i="1"/>
  <c r="N58" i="1"/>
  <c r="M58" i="1" s="1"/>
  <c r="BT58" i="1"/>
  <c r="CB58" i="1"/>
  <c r="CM58" i="1"/>
  <c r="N62" i="1"/>
  <c r="M62" i="1" s="1"/>
  <c r="BT62" i="1"/>
  <c r="CB62" i="1"/>
  <c r="CM62" i="1"/>
  <c r="BX45" i="1"/>
  <c r="CA45" i="1" s="1"/>
  <c r="CE45" i="1" s="1"/>
  <c r="BX49" i="1"/>
  <c r="CA49" i="1" s="1"/>
  <c r="CE49" i="1" s="1"/>
  <c r="N76" i="1"/>
  <c r="M76" i="1" s="1"/>
  <c r="BT76" i="1"/>
  <c r="BX76" i="1"/>
  <c r="CA76" i="1" s="1"/>
  <c r="CE76" i="1" s="1"/>
  <c r="CB76" i="1"/>
  <c r="CM76" i="1"/>
  <c r="BX58" i="1"/>
  <c r="CA58" i="1" s="1"/>
  <c r="CE58" i="1" s="1"/>
  <c r="N78" i="1"/>
  <c r="M78" i="1" s="1"/>
  <c r="CV78" i="1" s="1"/>
  <c r="CW78" i="1" s="1"/>
  <c r="DB78" i="1" s="1"/>
  <c r="BT78" i="1"/>
  <c r="BX78" i="1"/>
  <c r="CA78" i="1" s="1"/>
  <c r="CE78" i="1" s="1"/>
  <c r="CB78" i="1"/>
  <c r="CM78" i="1"/>
  <c r="BX62" i="1"/>
  <c r="CA62" i="1"/>
  <c r="CE62" i="1" s="1"/>
  <c r="N84" i="1"/>
  <c r="M84" i="1" s="1"/>
  <c r="BT84" i="1"/>
  <c r="CB84" i="1"/>
  <c r="CM84" i="1"/>
  <c r="N85" i="1"/>
  <c r="M85" i="1" s="1"/>
  <c r="CV85" i="1" s="1"/>
  <c r="CW85" i="1" s="1"/>
  <c r="DB85" i="1" s="1"/>
  <c r="BT85" i="1"/>
  <c r="CB85" i="1"/>
  <c r="CM85" i="1"/>
  <c r="N88" i="1"/>
  <c r="M88" i="1" s="1"/>
  <c r="BT88" i="1"/>
  <c r="CB88" i="1"/>
  <c r="CM88" i="1"/>
  <c r="N89" i="1"/>
  <c r="M89" i="1" s="1"/>
  <c r="CV89" i="1" s="1"/>
  <c r="CW89" i="1" s="1"/>
  <c r="DB89" i="1" s="1"/>
  <c r="BT89" i="1"/>
  <c r="BX89" i="1"/>
  <c r="CA89" i="1" s="1"/>
  <c r="CE89" i="1" s="1"/>
  <c r="CB89" i="1"/>
  <c r="CM89" i="1"/>
  <c r="N90" i="1"/>
  <c r="M90" i="1" s="1"/>
  <c r="BT90" i="1"/>
  <c r="CB90" i="1"/>
  <c r="CM90" i="1"/>
  <c r="N92" i="1"/>
  <c r="M92" i="1" s="1"/>
  <c r="BT92" i="1"/>
  <c r="CV92" i="1" s="1"/>
  <c r="CW92" i="1" s="1"/>
  <c r="DB92" i="1" s="1"/>
  <c r="CB92" i="1"/>
  <c r="CM92" i="1"/>
  <c r="N101" i="1"/>
  <c r="M101" i="1"/>
  <c r="CV101" i="1" s="1"/>
  <c r="CW101" i="1" s="1"/>
  <c r="DB101" i="1" s="1"/>
  <c r="BT101" i="1"/>
  <c r="BX101" i="1"/>
  <c r="CA101" i="1" s="1"/>
  <c r="CE101" i="1" s="1"/>
  <c r="CB101" i="1"/>
  <c r="CM101" i="1"/>
  <c r="N106" i="1"/>
  <c r="M106" i="1"/>
  <c r="BT106" i="1"/>
  <c r="BX106" i="1"/>
  <c r="CA106" i="1" s="1"/>
  <c r="CE106" i="1" s="1"/>
  <c r="CB106" i="1"/>
  <c r="CM106" i="1"/>
  <c r="N108" i="1"/>
  <c r="M108" i="1"/>
  <c r="BT108" i="1"/>
  <c r="CB108" i="1"/>
  <c r="CM108" i="1"/>
  <c r="N110" i="1"/>
  <c r="M110" i="1" s="1"/>
  <c r="CV110" i="1" s="1"/>
  <c r="CW110" i="1" s="1"/>
  <c r="DB110" i="1" s="1"/>
  <c r="BT110" i="1"/>
  <c r="CB110" i="1"/>
  <c r="CM110" i="1"/>
  <c r="N111" i="1"/>
  <c r="M111" i="1" s="1"/>
  <c r="CV111" i="1" s="1"/>
  <c r="BT111" i="1"/>
  <c r="BX111" i="1"/>
  <c r="CA111" i="1" s="1"/>
  <c r="CE111" i="1" s="1"/>
  <c r="CB111" i="1"/>
  <c r="CM111" i="1"/>
  <c r="N112" i="1"/>
  <c r="M112" i="1" s="1"/>
  <c r="BT112" i="1"/>
  <c r="CV112" i="1" s="1"/>
  <c r="CW112" i="1" s="1"/>
  <c r="DB112" i="1" s="1"/>
  <c r="BX112" i="1"/>
  <c r="CA112" i="1" s="1"/>
  <c r="CE112" i="1" s="1"/>
  <c r="CB112" i="1"/>
  <c r="CM112" i="1"/>
  <c r="N114" i="1"/>
  <c r="M114" i="1" s="1"/>
  <c r="BT114" i="1"/>
  <c r="CB114" i="1"/>
  <c r="CM114" i="1"/>
  <c r="N115" i="1"/>
  <c r="M115" i="1" s="1"/>
  <c r="BT115" i="1"/>
  <c r="CB115" i="1"/>
  <c r="CM115" i="1"/>
  <c r="BX84" i="1"/>
  <c r="CA84" i="1" s="1"/>
  <c r="CE84" i="1" s="1"/>
  <c r="BX85" i="1"/>
  <c r="CA85" i="1" s="1"/>
  <c r="CE85" i="1" s="1"/>
  <c r="BX88" i="1"/>
  <c r="CA88" i="1" s="1"/>
  <c r="CE88" i="1" s="1"/>
  <c r="BX90" i="1"/>
  <c r="CA90" i="1" s="1"/>
  <c r="CE90" i="1" s="1"/>
  <c r="BX92" i="1"/>
  <c r="CA92" i="1"/>
  <c r="CE92" i="1" s="1"/>
  <c r="N123" i="1"/>
  <c r="M123" i="1" s="1"/>
  <c r="BT123" i="1"/>
  <c r="CV123" i="1" s="1"/>
  <c r="CW123" i="1" s="1"/>
  <c r="DB123" i="1" s="1"/>
  <c r="BX123" i="1"/>
  <c r="CA123" i="1"/>
  <c r="CE123" i="1" s="1"/>
  <c r="CB123" i="1"/>
  <c r="CM123" i="1"/>
  <c r="N124" i="1"/>
  <c r="M124" i="1" s="1"/>
  <c r="BT124" i="1"/>
  <c r="CB124" i="1"/>
  <c r="CM124" i="1"/>
  <c r="BX108" i="1"/>
  <c r="CA108" i="1" s="1"/>
  <c r="CE108" i="1" s="1"/>
  <c r="BX110" i="1"/>
  <c r="CA110" i="1" s="1"/>
  <c r="CE110" i="1" s="1"/>
  <c r="BX114" i="1"/>
  <c r="CA114" i="1" s="1"/>
  <c r="CE114" i="1" s="1"/>
  <c r="N126" i="1"/>
  <c r="M126" i="1" s="1"/>
  <c r="CV126" i="1" s="1"/>
  <c r="CW126" i="1" s="1"/>
  <c r="DB126" i="1" s="1"/>
  <c r="BT126" i="1"/>
  <c r="CB126" i="1"/>
  <c r="CM126" i="1"/>
  <c r="BX115" i="1"/>
  <c r="CA115" i="1" s="1"/>
  <c r="CE115" i="1" s="1"/>
  <c r="N127" i="1"/>
  <c r="M127" i="1" s="1"/>
  <c r="BT127" i="1"/>
  <c r="BX127" i="1"/>
  <c r="CA127" i="1" s="1"/>
  <c r="CE127" i="1" s="1"/>
  <c r="CB127" i="1"/>
  <c r="CM127" i="1"/>
  <c r="N128" i="1"/>
  <c r="M128" i="1" s="1"/>
  <c r="CV128" i="1" s="1"/>
  <c r="CW128" i="1" s="1"/>
  <c r="DB128" i="1" s="1"/>
  <c r="BT128" i="1"/>
  <c r="CB128" i="1"/>
  <c r="CM128" i="1"/>
  <c r="N129" i="1"/>
  <c r="M129" i="1" s="1"/>
  <c r="BT129" i="1"/>
  <c r="CB129" i="1"/>
  <c r="CM129" i="1"/>
  <c r="BX124" i="1"/>
  <c r="CA124" i="1" s="1"/>
  <c r="CE124" i="1" s="1"/>
  <c r="N133" i="1"/>
  <c r="M133" i="1" s="1"/>
  <c r="BT133" i="1"/>
  <c r="N134" i="1"/>
  <c r="M134" i="1" s="1"/>
  <c r="BT134" i="1"/>
  <c r="BX126" i="1"/>
  <c r="CA126" i="1" s="1"/>
  <c r="CE126" i="1" s="1"/>
  <c r="N135" i="1"/>
  <c r="M135" i="1" s="1"/>
  <c r="BT135" i="1"/>
  <c r="N136" i="1"/>
  <c r="M136" i="1" s="1"/>
  <c r="CV136" i="1" s="1"/>
  <c r="CW136" i="1" s="1"/>
  <c r="DB136" i="1" s="1"/>
  <c r="BT136" i="1"/>
  <c r="BX128" i="1"/>
  <c r="CA128" i="1" s="1"/>
  <c r="CE128" i="1" s="1"/>
  <c r="BX129" i="1"/>
  <c r="CA129" i="1" s="1"/>
  <c r="CE129" i="1" s="1"/>
  <c r="N140" i="1"/>
  <c r="M140" i="1" s="1"/>
  <c r="BT140" i="1"/>
  <c r="CV48" i="1"/>
  <c r="CW48" i="1" s="1"/>
  <c r="DB48" i="1" s="1"/>
  <c r="CV108" i="1"/>
  <c r="CW108" i="1" s="1"/>
  <c r="DB108" i="1" s="1"/>
  <c r="CV106" i="1"/>
  <c r="CW106" i="1" s="1"/>
  <c r="DB106" i="1" s="1"/>
  <c r="CV49" i="1"/>
  <c r="CW49" i="1" s="1"/>
  <c r="DB49" i="1" s="1"/>
  <c r="CV39" i="1"/>
  <c r="CW39" i="1" s="1"/>
  <c r="DB39" i="1" s="1"/>
  <c r="CV114" i="1" l="1"/>
  <c r="CW114" i="1" s="1"/>
  <c r="DB114" i="1" s="1"/>
  <c r="CV140" i="1"/>
  <c r="CW140" i="1" s="1"/>
  <c r="CV135" i="1"/>
  <c r="CW135" i="1" s="1"/>
  <c r="DB135" i="1" s="1"/>
  <c r="CV129" i="1"/>
  <c r="CW129" i="1" s="1"/>
  <c r="DB129" i="1" s="1"/>
  <c r="CV62" i="1"/>
  <c r="CW62" i="1" s="1"/>
  <c r="DB62" i="1" s="1"/>
  <c r="CV36" i="1"/>
  <c r="CW36" i="1" s="1"/>
  <c r="DB36" i="1" s="1"/>
  <c r="CV90" i="1"/>
  <c r="CW90" i="1" s="1"/>
  <c r="DB90" i="1" s="1"/>
  <c r="CV76" i="1"/>
  <c r="CW76" i="1" s="1"/>
  <c r="DB76" i="1" s="1"/>
  <c r="CZ143" i="1"/>
  <c r="CV84" i="1"/>
  <c r="CW84" i="1" s="1"/>
  <c r="DB84" i="1" s="1"/>
  <c r="DA143" i="1"/>
  <c r="CV134" i="1"/>
  <c r="CW134" i="1" s="1"/>
  <c r="DB134" i="1" s="1"/>
  <c r="CV32" i="1"/>
  <c r="CW32" i="1" s="1"/>
  <c r="DB32" i="1" s="1"/>
  <c r="CV31" i="1"/>
  <c r="CW31" i="1" s="1"/>
  <c r="DB31" i="1" s="1"/>
  <c r="CV127" i="1"/>
  <c r="CW127" i="1" s="1"/>
  <c r="DB127" i="1" s="1"/>
  <c r="CV124" i="1"/>
  <c r="CW124" i="1" s="1"/>
  <c r="DB124" i="1" s="1"/>
  <c r="CV115" i="1"/>
  <c r="CW115" i="1" s="1"/>
  <c r="DB115" i="1" s="1"/>
  <c r="CV45" i="1"/>
  <c r="CW45" i="1" s="1"/>
  <c r="DB45" i="1" s="1"/>
  <c r="CV28" i="1"/>
  <c r="CW28" i="1" s="1"/>
  <c r="DB28" i="1" s="1"/>
  <c r="CV18" i="1"/>
  <c r="CW18" i="1" s="1"/>
  <c r="DB18" i="1" s="1"/>
  <c r="CV16" i="1"/>
  <c r="CW16" i="1" s="1"/>
  <c r="DB16" i="1" s="1"/>
  <c r="CV10" i="1"/>
  <c r="CW10" i="1" s="1"/>
  <c r="DB10" i="1" s="1"/>
  <c r="CV9" i="1"/>
  <c r="CW9" i="1" s="1"/>
  <c r="DB9" i="1" s="1"/>
  <c r="DB143" i="1" s="1"/>
  <c r="CV133" i="1"/>
  <c r="CW133" i="1" s="1"/>
  <c r="DB133" i="1" s="1"/>
  <c r="CV88" i="1"/>
  <c r="CW88" i="1" s="1"/>
  <c r="DB88" i="1" s="1"/>
  <c r="CV58" i="1"/>
  <c r="CW58" i="1" s="1"/>
  <c r="DB58" i="1" s="1"/>
</calcChain>
</file>

<file path=xl/sharedStrings.xml><?xml version="1.0" encoding="utf-8"?>
<sst xmlns="http://schemas.openxmlformats.org/spreadsheetml/2006/main" count="1100" uniqueCount="391">
  <si>
    <t>пр.Кольский, 31</t>
  </si>
  <si>
    <t>01011682</t>
  </si>
  <si>
    <t>пр.Кольский д.31</t>
  </si>
  <si>
    <t>Космодемьянской, 10</t>
  </si>
  <si>
    <t>01011298</t>
  </si>
  <si>
    <t>Космодемьянской д.10</t>
  </si>
  <si>
    <t xml:space="preserve">Космодемьянской д.10           </t>
  </si>
  <si>
    <t>Шмидта, 1/3</t>
  </si>
  <si>
    <t>01010697</t>
  </si>
  <si>
    <t>Шмидта д.1/3</t>
  </si>
  <si>
    <t xml:space="preserve">Шмидта д.1 корп. 3            </t>
  </si>
  <si>
    <t>51:П:НЖ-</t>
  </si>
  <si>
    <t>п</t>
  </si>
  <si>
    <t>п-</t>
  </si>
  <si>
    <t>Полярные Зори, 33 к.2</t>
  </si>
  <si>
    <t>01010812</t>
  </si>
  <si>
    <t>Полярные Зори д.33 корп.2</t>
  </si>
  <si>
    <t xml:space="preserve">Полярные Зори д.33 корп. 2           </t>
  </si>
  <si>
    <t>Полярные Зори, 41 к.1</t>
  </si>
  <si>
    <t>01011173</t>
  </si>
  <si>
    <t>Полярные Зори д.41 корп.1</t>
  </si>
  <si>
    <t xml:space="preserve">Полярные Зори д.41 корп. 1           </t>
  </si>
  <si>
    <t>Полярные Зори, 41 к.3</t>
  </si>
  <si>
    <t>01011175</t>
  </si>
  <si>
    <t>Полярные Зори д.41 корп.3</t>
  </si>
  <si>
    <t xml:space="preserve">Полярные Зори д.41 корп. 3           </t>
  </si>
  <si>
    <t>Полярный круг, 6</t>
  </si>
  <si>
    <t>Полярный круг д.6</t>
  </si>
  <si>
    <t xml:space="preserve">Полярный круг д.6              </t>
  </si>
  <si>
    <t>Пономарева, 12</t>
  </si>
  <si>
    <t>01010776</t>
  </si>
  <si>
    <t>Пономарева д.12</t>
  </si>
  <si>
    <t xml:space="preserve">Пономарева д.12          </t>
  </si>
  <si>
    <t>пр.Ленина, 18</t>
  </si>
  <si>
    <t>01010749</t>
  </si>
  <si>
    <t>пр.Ленина д.18</t>
  </si>
  <si>
    <t xml:space="preserve">пр.Ленина д.18                 </t>
  </si>
  <si>
    <t>пр.Кольский, 114 к.1общ</t>
  </si>
  <si>
    <t>пр.Кольский д.114 корп.1</t>
  </si>
  <si>
    <t xml:space="preserve">пр.Кольский д.114 корп. 1   </t>
  </si>
  <si>
    <t>пр.Ленина, 95</t>
  </si>
  <si>
    <t>01011052</t>
  </si>
  <si>
    <t>пр.Ленина д.95</t>
  </si>
  <si>
    <t xml:space="preserve">пр.Ленина д.95                 </t>
  </si>
  <si>
    <t>Самойловой, 1</t>
  </si>
  <si>
    <t>01010640</t>
  </si>
  <si>
    <t>Самойловой д.1</t>
  </si>
  <si>
    <t xml:space="preserve">Самойловой д.1                 </t>
  </si>
  <si>
    <t>Самойловой, 12</t>
  </si>
  <si>
    <t>01012861</t>
  </si>
  <si>
    <t>Самойловой д.12</t>
  </si>
  <si>
    <t xml:space="preserve">Самойловой д.12                </t>
  </si>
  <si>
    <t>Самойловой, 8</t>
  </si>
  <si>
    <t>01010639</t>
  </si>
  <si>
    <t>Самойловой д.8</t>
  </si>
  <si>
    <t xml:space="preserve">Самойловой д.8                 </t>
  </si>
  <si>
    <t>пер.Якорный, 10</t>
  </si>
  <si>
    <t>01011894</t>
  </si>
  <si>
    <t>пер.Якорный д.10</t>
  </si>
  <si>
    <t xml:space="preserve">пер.Якорный д.10               </t>
  </si>
  <si>
    <t>пер.Якорный, 12</t>
  </si>
  <si>
    <t>01011895</t>
  </si>
  <si>
    <t>пер.Якорный д.12</t>
  </si>
  <si>
    <t xml:space="preserve">пер.Якорный д.12               </t>
  </si>
  <si>
    <t>Челюскинцев, 21а</t>
  </si>
  <si>
    <t>к/бл.</t>
  </si>
  <si>
    <t>Челюскинцев д.21а</t>
  </si>
  <si>
    <t>Ч.-Лучинского, 32 к.1</t>
  </si>
  <si>
    <t>01010237</t>
  </si>
  <si>
    <t>Ч.-Лучинского д.32 корп.1</t>
  </si>
  <si>
    <t xml:space="preserve">Ч.-Лучинского д.32 корп. 1          </t>
  </si>
  <si>
    <t>51:О:НЖ-</t>
  </si>
  <si>
    <t>о</t>
  </si>
  <si>
    <t>о-</t>
  </si>
  <si>
    <t>Буркова, 35</t>
  </si>
  <si>
    <t>01010988</t>
  </si>
  <si>
    <t>Буркова д.35</t>
  </si>
  <si>
    <t xml:space="preserve">Буркова д.35                   </t>
  </si>
  <si>
    <t>Буркова, 37</t>
  </si>
  <si>
    <t>01010989</t>
  </si>
  <si>
    <t>Буркова д.37</t>
  </si>
  <si>
    <t xml:space="preserve">Буркова д.37                   </t>
  </si>
  <si>
    <t>Буркова, 43</t>
  </si>
  <si>
    <t>01010992</t>
  </si>
  <si>
    <t>Буркова д.43</t>
  </si>
  <si>
    <t xml:space="preserve">Буркова д.43                   </t>
  </si>
  <si>
    <t>Г.Рыбачьего, 61</t>
  </si>
  <si>
    <t>Г.Рыбачьего д.61</t>
  </si>
  <si>
    <t xml:space="preserve">Г.Pыбачьего д.61               </t>
  </si>
  <si>
    <t>Егорова, 17</t>
  </si>
  <si>
    <t>01010611</t>
  </si>
  <si>
    <t>Егорова д.17</t>
  </si>
  <si>
    <t xml:space="preserve">Егорова д.17                   </t>
  </si>
  <si>
    <t>Зеленая, 56 к.1</t>
  </si>
  <si>
    <t>01011482</t>
  </si>
  <si>
    <t>Зеленая д.56 корп.1</t>
  </si>
  <si>
    <t xml:space="preserve">Зеленая д.56 корп. 1                </t>
  </si>
  <si>
    <t>Зеленая, 56 к.2</t>
  </si>
  <si>
    <t>01011483</t>
  </si>
  <si>
    <t>Зеленая д.56 корп.2</t>
  </si>
  <si>
    <t xml:space="preserve">Зеленая д.56 корп. 2                 </t>
  </si>
  <si>
    <t>Новое Плато, 16</t>
  </si>
  <si>
    <t>01010799</t>
  </si>
  <si>
    <t>Новое Плато д.16</t>
  </si>
  <si>
    <t xml:space="preserve">Новое Плато д.16               </t>
  </si>
  <si>
    <t>Новое Плато, 8</t>
  </si>
  <si>
    <t>01010795</t>
  </si>
  <si>
    <t>Новое Плато д.8</t>
  </si>
  <si>
    <t xml:space="preserve">Новое Плато д.8                </t>
  </si>
  <si>
    <t>Гаджиева, 13</t>
  </si>
  <si>
    <t>01010142</t>
  </si>
  <si>
    <t>Гаджиева д.13</t>
  </si>
  <si>
    <t xml:space="preserve">Гаджиева д.13                  </t>
  </si>
  <si>
    <t>Загородная, 19</t>
  </si>
  <si>
    <t>01010010</t>
  </si>
  <si>
    <t>Загородная д.19</t>
  </si>
  <si>
    <t xml:space="preserve">Загородная д.19                </t>
  </si>
  <si>
    <t>Полярные Зори, 17 к.3</t>
  </si>
  <si>
    <t>01010855</t>
  </si>
  <si>
    <t>Полярные Зори д.17 корп.3</t>
  </si>
  <si>
    <t xml:space="preserve">Полярные Зори д.17 корп. 3           </t>
  </si>
  <si>
    <t>Полярные Зори, 2</t>
  </si>
  <si>
    <t>01010768</t>
  </si>
  <si>
    <t>Полярные Зори д.2</t>
  </si>
  <si>
    <t xml:space="preserve">Полярные Зори д.2              </t>
  </si>
  <si>
    <t>Лобова, 11</t>
  </si>
  <si>
    <t>01010408</t>
  </si>
  <si>
    <t>Лобова д.11</t>
  </si>
  <si>
    <t xml:space="preserve">Лобова д.11                    </t>
  </si>
  <si>
    <t>Лобова, 11 к.2</t>
  </si>
  <si>
    <t>01010409</t>
  </si>
  <si>
    <t>Лобова д.11 корп.2</t>
  </si>
  <si>
    <t xml:space="preserve">Лобова д.11 корп. 2                  </t>
  </si>
  <si>
    <t>пр.Ленина, 51</t>
  </si>
  <si>
    <t>1959-61</t>
  </si>
  <si>
    <t>21-19</t>
  </si>
  <si>
    <t>пр.Ленина д.51</t>
  </si>
  <si>
    <t xml:space="preserve">пр.Ленина д.51                 </t>
  </si>
  <si>
    <t>Аскольдовцев, 25 к.1</t>
  </si>
  <si>
    <t>01010253</t>
  </si>
  <si>
    <t>Аскольдовцев д.25 корп.1</t>
  </si>
  <si>
    <t xml:space="preserve">Аскольдовцев д.25 корп. 1           </t>
  </si>
  <si>
    <t xml:space="preserve"> -</t>
  </si>
  <si>
    <t>пр.Г.-североморцев, 35</t>
  </si>
  <si>
    <t>01010145</t>
  </si>
  <si>
    <t>пр.Г.-североморцев д.35</t>
  </si>
  <si>
    <t xml:space="preserve">пр.Г.-североморцев д.35         </t>
  </si>
  <si>
    <t xml:space="preserve">Седова, 16, </t>
  </si>
  <si>
    <t>01012195</t>
  </si>
  <si>
    <t>Седова д.16</t>
  </si>
  <si>
    <t xml:space="preserve">Седова д.16                    </t>
  </si>
  <si>
    <t>Скальная, 23</t>
  </si>
  <si>
    <t>01011126</t>
  </si>
  <si>
    <t>Скальная д.23</t>
  </si>
  <si>
    <t xml:space="preserve">Скальная д.23                  </t>
  </si>
  <si>
    <t>Привокзальная, 16</t>
  </si>
  <si>
    <t>01012368</t>
  </si>
  <si>
    <t>Привокзальная д.16</t>
  </si>
  <si>
    <t>кирп.</t>
  </si>
  <si>
    <t>пан.кир.</t>
  </si>
  <si>
    <t>кр.пан.</t>
  </si>
  <si>
    <t>пр.Г.-североморцев, 78к3</t>
  </si>
  <si>
    <t>11-12.</t>
  </si>
  <si>
    <t>пинро</t>
  </si>
  <si>
    <t>01010395</t>
  </si>
  <si>
    <t xml:space="preserve">пр.Г.-североморцев д.78 корп. 3       </t>
  </si>
  <si>
    <t>К.Маркса, 59</t>
  </si>
  <si>
    <t>1988-89</t>
  </si>
  <si>
    <t>01011164</t>
  </si>
  <si>
    <t>К.Маркса д.59</t>
  </si>
  <si>
    <t xml:space="preserve">К.Маркса д.59                  </t>
  </si>
  <si>
    <t>жд</t>
  </si>
  <si>
    <t>Приложение № 1</t>
  </si>
  <si>
    <t>№ п/п</t>
  </si>
  <si>
    <t>сюда</t>
  </si>
  <si>
    <t>вводить</t>
  </si>
  <si>
    <t>площадь-копировать</t>
  </si>
  <si>
    <t>Реестровый номер</t>
  </si>
  <si>
    <t>Адрес объекта недвижимости</t>
  </si>
  <si>
    <t>Остаток на 01.01.2005г.</t>
  </si>
  <si>
    <t>Оборот за 1 квартал</t>
  </si>
  <si>
    <t>Балансовая стоимость муниципального объекта недвижимости  на 01.04.2005 (руб.) всего</t>
  </si>
  <si>
    <t>Оборот за 2 квартал</t>
  </si>
  <si>
    <t>Остаток на 01.07.2005г.</t>
  </si>
  <si>
    <t>Оборот за 3 квартал</t>
  </si>
  <si>
    <t>Остаток на 01.10.2005г.</t>
  </si>
  <si>
    <t>Оборот за 4 квартал</t>
  </si>
  <si>
    <t>Остаток на 01.01.2006г.</t>
  </si>
  <si>
    <t>Износ на 01.01.2005г.</t>
  </si>
  <si>
    <t>Поступило ОС с износом</t>
  </si>
  <si>
    <t>Выбыло ОС с износом</t>
  </si>
  <si>
    <t>% износа</t>
  </si>
  <si>
    <t>Начислен износ за 2005г.</t>
  </si>
  <si>
    <t>Износ на 01.01.2006г.</t>
  </si>
  <si>
    <t>Общая площадь муниципального объекта недвижимости (кв.м)</t>
  </si>
  <si>
    <t>в том числе площадь  подвала (кв.м)</t>
  </si>
  <si>
    <t>Стоимость 1 кв.м (руб.)</t>
  </si>
  <si>
    <t>Балансовая стоимость на 01.04.2005  (руб.)</t>
  </si>
  <si>
    <t>нежилые помещения в жилом доме</t>
  </si>
  <si>
    <t>51:Л:НЖ-</t>
  </si>
  <si>
    <t>л</t>
  </si>
  <si>
    <t>нж-</t>
  </si>
  <si>
    <t>л-</t>
  </si>
  <si>
    <t>кр.пан</t>
  </si>
  <si>
    <t>Октябрьская, 25</t>
  </si>
  <si>
    <t>01010032</t>
  </si>
  <si>
    <t>Октябрьская д.25</t>
  </si>
  <si>
    <t xml:space="preserve">Октябрьская д.25         </t>
  </si>
  <si>
    <t>Октябрьская, 30</t>
  </si>
  <si>
    <t>01010037</t>
  </si>
  <si>
    <t>Октябрьская д.30</t>
  </si>
  <si>
    <t xml:space="preserve">Октябрьская д.30         </t>
  </si>
  <si>
    <t>Октябрьская, 36</t>
  </si>
  <si>
    <t>01010040</t>
  </si>
  <si>
    <t>Октябрьская д.36</t>
  </si>
  <si>
    <t xml:space="preserve">Октябрьская д.36         </t>
  </si>
  <si>
    <t>пер.Терский, 3</t>
  </si>
  <si>
    <t>01010048</t>
  </si>
  <si>
    <t>пер.Терский д.3</t>
  </si>
  <si>
    <t xml:space="preserve">пер.Терский д.3                </t>
  </si>
  <si>
    <t>Аскольдовцев, 41</t>
  </si>
  <si>
    <t>01010513</t>
  </si>
  <si>
    <t>Аскольдовцев д.41</t>
  </si>
  <si>
    <t xml:space="preserve">Аскольдовцев д.41              </t>
  </si>
  <si>
    <t>Володарского, 2а</t>
  </si>
  <si>
    <t>01010003</t>
  </si>
  <si>
    <t>Володарского д.2а</t>
  </si>
  <si>
    <t xml:space="preserve">Володарского д.2/12      </t>
  </si>
  <si>
    <t>Володарского, 2б</t>
  </si>
  <si>
    <t>01010004</t>
  </si>
  <si>
    <t>Володарского д.2б</t>
  </si>
  <si>
    <t xml:space="preserve">Володарского д.2а        </t>
  </si>
  <si>
    <t>Гагарина, 1а, (общ.)</t>
  </si>
  <si>
    <t>01010064</t>
  </si>
  <si>
    <t>Гагарина д.1 а</t>
  </si>
  <si>
    <t xml:space="preserve">Гагарина д.1а                  </t>
  </si>
  <si>
    <t>Свердлова, 24</t>
  </si>
  <si>
    <t>01010367</t>
  </si>
  <si>
    <t>Свердлова д.24</t>
  </si>
  <si>
    <t xml:space="preserve">Свердлова д.24                 </t>
  </si>
  <si>
    <t xml:space="preserve">Миронова, 8 </t>
  </si>
  <si>
    <t>01010352</t>
  </si>
  <si>
    <t>Миронова д.8</t>
  </si>
  <si>
    <t xml:space="preserve">Миронова д.8                   </t>
  </si>
  <si>
    <t>Исключаемая площадь</t>
  </si>
  <si>
    <t>№ п/п в приложении № 1 к решению Мурманского городского Совета от 30.05.2005                 № 9-104</t>
  </si>
  <si>
    <t>Тип                 муниципального объекта недвижимости</t>
  </si>
  <si>
    <t>ИТОГО:</t>
  </si>
  <si>
    <t>Гагарина д. 47 корпус 1</t>
  </si>
  <si>
    <t>Кильдинская д. 21</t>
  </si>
  <si>
    <t>Кирова д. 26</t>
  </si>
  <si>
    <t>Кирова д. 58</t>
  </si>
  <si>
    <t>Кирова д. 62а</t>
  </si>
  <si>
    <t>Кирова д. 56</t>
  </si>
  <si>
    <t>Книповича д. 9а</t>
  </si>
  <si>
    <t>Книповича д. 33 корп. 1</t>
  </si>
  <si>
    <t>Книповича д. 39</t>
  </si>
  <si>
    <t>Книповича д. 55</t>
  </si>
  <si>
    <t>пр. Ленина д. 13</t>
  </si>
  <si>
    <t>Маклакова д. 1</t>
  </si>
  <si>
    <t>Маклакова д. 2</t>
  </si>
  <si>
    <t>Маклакова д. 3</t>
  </si>
  <si>
    <t>Маклакова д. 22</t>
  </si>
  <si>
    <t>Маклакова д. 48</t>
  </si>
  <si>
    <t xml:space="preserve"> </t>
  </si>
  <si>
    <t>НОВАЯ РЕДАКЦИЯ ОТДЕЛЬНЫХ ПУНКТОВ ПРИЛОЖЕНИЯ № 1 К РЕШЕНИЮ МУРМАНСКОГО ГОРОДСКОГО СОВЕТА ОТ 30.05.2005 № 9-104                                                                                                 "О РЕЕСТРЕ МУНИЦИПАЛЬНОГО ИМУЩЕСТВА ГОРОДА МУРМАНСКА"                                                                                                                                                                                                                                                                 (в редакции решений Совета депутатов города Мурманска от 12.10.2012 № 53-720, от 03.12.2012 № 55-753, от 01.04.2013 № 60-831,                                                                                                      от 30.05.2013 № 62-866, от 01.11.2013 № 65-931, от 25.12.2013 № 68-965)</t>
  </si>
  <si>
    <t>Аскольдовцев д. 25 корп. 1</t>
  </si>
  <si>
    <t>г. Мурманск,</t>
  </si>
  <si>
    <t>Аскольдовцев д. 31</t>
  </si>
  <si>
    <t>Аскольдовцев д. 33</t>
  </si>
  <si>
    <t>Аскольдовцев д. 41</t>
  </si>
  <si>
    <t>Володарского д. 2а</t>
  </si>
  <si>
    <t>Володарского д. 2б</t>
  </si>
  <si>
    <t>Гагарина д. 9 корп. 5</t>
  </si>
  <si>
    <t>Гаджиева д. 13</t>
  </si>
  <si>
    <t>Загородная д. 19</t>
  </si>
  <si>
    <t>Лобова д. 11</t>
  </si>
  <si>
    <t>Лобова д. 11 корп. 2</t>
  </si>
  <si>
    <t>Лобова д. 27 корп. 1</t>
  </si>
  <si>
    <t>Лобова д. 37</t>
  </si>
  <si>
    <t>Лобова д. 44</t>
  </si>
  <si>
    <t>Лобова д. 56</t>
  </si>
  <si>
    <t>Лобова д. 58</t>
  </si>
  <si>
    <t xml:space="preserve">Маяковского д. 1 </t>
  </si>
  <si>
    <t>Маяковского д. 23</t>
  </si>
  <si>
    <t>Миронова д. 8</t>
  </si>
  <si>
    <t>Невского д. 82</t>
  </si>
  <si>
    <t>Октябрьская д. 25</t>
  </si>
  <si>
    <t>Октябрьская д. 29</t>
  </si>
  <si>
    <t>Октябрьская д. 30</t>
  </si>
  <si>
    <t>Октябрьская д. 36</t>
  </si>
  <si>
    <t>пер. Терский д. 3</t>
  </si>
  <si>
    <t>пер. Терский д. 9</t>
  </si>
  <si>
    <t>пр. Г.-североморцев д. 35</t>
  </si>
  <si>
    <t xml:space="preserve">пр. Г.-североморцев д. 78 корп.3       </t>
  </si>
  <si>
    <t>Привокзальная д. 16</t>
  </si>
  <si>
    <t>Сафонова д. 10</t>
  </si>
  <si>
    <t>Сафонова д. 32/19</t>
  </si>
  <si>
    <t>Свердлова д. 24</t>
  </si>
  <si>
    <t>Свердлова д. 28</t>
  </si>
  <si>
    <t>Туристов д. 51</t>
  </si>
  <si>
    <t>Хлобыстова д. 20 корп. 2</t>
  </si>
  <si>
    <t>Хлобыстова д. 28 корп. 2</t>
  </si>
  <si>
    <t>Хлобыстова д. 29</t>
  </si>
  <si>
    <t>Ч.-Лучинского д. 32 корп. 1</t>
  </si>
  <si>
    <t xml:space="preserve">Ч.-Лучинского д. 40 корп. 2 </t>
  </si>
  <si>
    <t>Буркова д. 11/18</t>
  </si>
  <si>
    <t>Буркова д. 35</t>
  </si>
  <si>
    <t>Буркова д. 37</t>
  </si>
  <si>
    <t>Буркова д. 43</t>
  </si>
  <si>
    <t>Буркова д. 49</t>
  </si>
  <si>
    <t>В.-Ростинское шоссе д. 15</t>
  </si>
  <si>
    <t>Володарского д. 7</t>
  </si>
  <si>
    <t>Воровского д. 4/22</t>
  </si>
  <si>
    <t>Гвардейская д. 1/15</t>
  </si>
  <si>
    <t>Гвардейская д. 3</t>
  </si>
  <si>
    <t>Генерала Журбы д. 4</t>
  </si>
  <si>
    <t>Егорова д. 17</t>
  </si>
  <si>
    <t>Ленинградская д. 29/5</t>
  </si>
  <si>
    <t>Перовской д. 13</t>
  </si>
  <si>
    <t>Папанина д. 14</t>
  </si>
  <si>
    <t>Новое Плато д. 8</t>
  </si>
  <si>
    <t>Новое Плато д. 3</t>
  </si>
  <si>
    <t>Новое Плато д. 16</t>
  </si>
  <si>
    <t>Перовской д. 6</t>
  </si>
  <si>
    <t>Полярной дивизии д. 9</t>
  </si>
  <si>
    <t>Полярные Зори  д. 11</t>
  </si>
  <si>
    <t>Полярные Зори д. 17  корп. 3</t>
  </si>
  <si>
    <t>Полярные Зори д. 2</t>
  </si>
  <si>
    <t>Полярные Зори д. 30</t>
  </si>
  <si>
    <t>Полярные Зори д. 31 корп. 1</t>
  </si>
  <si>
    <t>Полярные Зори д. 33 корп. 2</t>
  </si>
  <si>
    <t>Полярные Зори д. 41 корп. 1</t>
  </si>
  <si>
    <t>Полярные Зори д. 41 корп. 3</t>
  </si>
  <si>
    <t>Полярные Зори д. 49 корп. 2</t>
  </si>
  <si>
    <t>Пономарева д. 12</t>
  </si>
  <si>
    <t>Пушкинская д. 7</t>
  </si>
  <si>
    <t>Самойловой д. 1</t>
  </si>
  <si>
    <t>Самойловой д. 3</t>
  </si>
  <si>
    <t>Самойловой д. 8</t>
  </si>
  <si>
    <t>Северный проезд д. 10</t>
  </si>
  <si>
    <t>Седова д. 16</t>
  </si>
  <si>
    <t>Скальная д. 23</t>
  </si>
  <si>
    <t>Скальная д. 33</t>
  </si>
  <si>
    <t>Тарана д. 13</t>
  </si>
  <si>
    <t>Тарана д. 14</t>
  </si>
  <si>
    <t>Тарана д. 18</t>
  </si>
  <si>
    <t>Тарана д. 6</t>
  </si>
  <si>
    <t>Трудовые резервы д. 11</t>
  </si>
  <si>
    <t>Челюскинцев д. 11</t>
  </si>
  <si>
    <t>Челюскинцев д. 21а</t>
  </si>
  <si>
    <t>Шмидта д. 1/3</t>
  </si>
  <si>
    <t>Шмидта д. 31/1</t>
  </si>
  <si>
    <t>Г.Рыбачьего д. 61</t>
  </si>
  <si>
    <t>Зеленая д. 56 корп. 1</t>
  </si>
  <si>
    <t>Зеленая д. 56 корп. 2</t>
  </si>
  <si>
    <t>Космодемьянской д. 10</t>
  </si>
  <si>
    <t>Ледокольный проезд д. 3</t>
  </si>
  <si>
    <t>Марата д. 21</t>
  </si>
  <si>
    <t>Марата д. 4</t>
  </si>
  <si>
    <t>Полярный круг д. 6</t>
  </si>
  <si>
    <t>пер. Якорный д. 10</t>
  </si>
  <si>
    <t>пер. Якорный д. 12</t>
  </si>
  <si>
    <t>пр. Кольский д. 114 корп. 1</t>
  </si>
  <si>
    <t>пр. Кольский д. 154</t>
  </si>
  <si>
    <t>пр. Кольский д. 176 корп. 2</t>
  </si>
  <si>
    <t>пр. Кольский д. 206</t>
  </si>
  <si>
    <t>пр. Кольский д. 31</t>
  </si>
  <si>
    <t>пр. Кольский д. 95</t>
  </si>
  <si>
    <t>Шабалина д. 29</t>
  </si>
  <si>
    <t>пр. Ленина д. 95</t>
  </si>
  <si>
    <t>пр. Ленина д. 76</t>
  </si>
  <si>
    <t>пр. Ленина д. 51</t>
  </si>
  <si>
    <t>пр. Ленина д. 50</t>
  </si>
  <si>
    <t>пр. Ленина д. 46</t>
  </si>
  <si>
    <t>пр. Ленина д. 29</t>
  </si>
  <si>
    <t>пр. Ленина д. 26</t>
  </si>
  <si>
    <t>пр. Ленина д. 18</t>
  </si>
  <si>
    <t>пр. Ленина д. 104</t>
  </si>
  <si>
    <t>пр. Ленина д. 101</t>
  </si>
  <si>
    <t>пр. Ленина д. 1</t>
  </si>
  <si>
    <t>К. Маркса д. 61</t>
  </si>
  <si>
    <t>К. Маркса д. 9</t>
  </si>
  <si>
    <t>К. Маркса д. 59</t>
  </si>
  <si>
    <t>К. Маркса д. 49</t>
  </si>
  <si>
    <t>К. Маркса д. 45</t>
  </si>
  <si>
    <t>К. Маркса д. 32</t>
  </si>
  <si>
    <t>Общая площадь муниципального объекта недвижимости (кв. м)</t>
  </si>
  <si>
    <t>В том числе площадь  подвала (кв. м)</t>
  </si>
  <si>
    <t>Гагарина д. 1а</t>
  </si>
  <si>
    <t>Приложение                                                                          к решению Совета депутатов города Мурманска                                                                   от 30.05.2014 № 74-1074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</si>
</sst>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.0"/>
    <numFmt numFmtId="165" formatCode="#,##0_р_."/>
    <numFmt numFmtId="166" formatCode="_(* #,##0_);_(* \(#,##0\);_(* &quot;-&quot;??_);_(@_)"/>
    <numFmt numFmtId="167" formatCode="0000"/>
  </numFmts>
  <fonts count="7" x14ac:knownFonts="1">
    <font>
      <sz val="12"/>
      <name val="Times New Roman"/>
      <charset val="204"/>
    </font>
    <font>
      <sz val="12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color indexed="5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67" fontId="3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4" fontId="3" fillId="0" borderId="0" xfId="0" applyNumberFormat="1" applyFont="1" applyFill="1" applyAlignment="1">
      <alignment horizontal="left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Alignment="1">
      <alignment horizontal="left" vertical="center" wrapText="1"/>
    </xf>
    <xf numFmtId="4" fontId="3" fillId="2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167" fontId="3" fillId="0" borderId="7" xfId="1" applyNumberFormat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Continuous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166" fontId="3" fillId="0" borderId="6" xfId="3" applyNumberFormat="1" applyFont="1" applyFill="1" applyBorder="1" applyAlignment="1">
      <alignment horizontal="center" vertical="center" wrapText="1"/>
    </xf>
    <xf numFmtId="3" fontId="3" fillId="0" borderId="6" xfId="3" applyNumberFormat="1" applyFont="1" applyFill="1" applyBorder="1" applyAlignment="1">
      <alignment horizontal="right" vertical="center" wrapText="1"/>
    </xf>
    <xf numFmtId="166" fontId="3" fillId="0" borderId="6" xfId="3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2" applyFont="1" applyFill="1" applyBorder="1" applyAlignment="1">
      <alignment horizontal="right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center" wrapText="1"/>
    </xf>
    <xf numFmtId="4" fontId="3" fillId="0" borderId="6" xfId="2" applyNumberFormat="1" applyFont="1" applyFill="1" applyBorder="1" applyAlignment="1">
      <alignment vertical="center" wrapText="1"/>
    </xf>
    <xf numFmtId="4" fontId="3" fillId="0" borderId="6" xfId="1" applyNumberFormat="1" applyFont="1" applyFill="1" applyBorder="1" applyAlignment="1">
      <alignment vertical="center" wrapText="1"/>
    </xf>
    <xf numFmtId="4" fontId="3" fillId="0" borderId="9" xfId="0" applyNumberFormat="1" applyFont="1" applyFill="1" applyBorder="1" applyAlignment="1">
      <alignment vertical="center" wrapText="1"/>
    </xf>
    <xf numFmtId="4" fontId="3" fillId="0" borderId="6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167" fontId="3" fillId="0" borderId="10" xfId="1" applyNumberFormat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166" fontId="3" fillId="0" borderId="6" xfId="3" applyNumberFormat="1" applyFont="1" applyFill="1" applyBorder="1" applyAlignment="1">
      <alignment horizontal="centerContinuous" vertical="center" wrapText="1"/>
    </xf>
    <xf numFmtId="0" fontId="3" fillId="0" borderId="8" xfId="0" applyFont="1" applyFill="1" applyBorder="1" applyAlignment="1">
      <alignment horizontal="left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164" fontId="3" fillId="0" borderId="8" xfId="0" applyNumberFormat="1" applyFont="1" applyFill="1" applyBorder="1" applyAlignment="1">
      <alignment vertical="center" wrapText="1"/>
    </xf>
    <xf numFmtId="4" fontId="3" fillId="0" borderId="6" xfId="0" applyNumberFormat="1" applyFont="1" applyFill="1" applyBorder="1" applyAlignment="1">
      <alignment horizontal="right" vertical="center" wrapText="1"/>
    </xf>
    <xf numFmtId="167" fontId="3" fillId="0" borderId="0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vertical="center" wrapText="1"/>
    </xf>
    <xf numFmtId="0" fontId="3" fillId="0" borderId="7" xfId="2" applyFont="1" applyFill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1" fontId="3" fillId="0" borderId="1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1" fontId="3" fillId="0" borderId="9" xfId="1" applyNumberFormat="1" applyFont="1" applyFill="1" applyBorder="1" applyAlignment="1">
      <alignment horizontal="center" vertical="center" wrapText="1"/>
    </xf>
    <xf numFmtId="1" fontId="3" fillId="0" borderId="7" xfId="1" applyNumberFormat="1" applyFont="1" applyFill="1" applyBorder="1" applyAlignment="1">
      <alignment horizontal="center" vertical="center" wrapText="1"/>
    </xf>
    <xf numFmtId="1" fontId="3" fillId="0" borderId="8" xfId="1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4">
    <cellStyle name="Обычный" xfId="0" builtinId="0"/>
    <cellStyle name="Обычный_Данные (2)_1" xfId="1"/>
    <cellStyle name="Обычный_нежилое-для МРИВЦэ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1728"/>
  <sheetViews>
    <sheetView tabSelected="1" view="pageLayout" zoomScale="80" zoomScaleNormal="80" zoomScalePageLayoutView="80" workbookViewId="0">
      <selection activeCell="A2" sqref="A2:DB2"/>
    </sheetView>
  </sheetViews>
  <sheetFormatPr defaultRowHeight="18.75" x14ac:dyDescent="0.25"/>
  <cols>
    <col min="1" max="1" width="5.625" style="3" customWidth="1"/>
    <col min="2" max="2" width="19" style="3" customWidth="1"/>
    <col min="3" max="3" width="17.625" style="3" customWidth="1"/>
    <col min="4" max="4" width="10.75" style="3" customWidth="1"/>
    <col min="5" max="5" width="7.125" style="4" customWidth="1"/>
    <col min="6" max="6" width="14.625" style="3" customWidth="1"/>
    <col min="7" max="7" width="5.5" style="3" hidden="1" customWidth="1"/>
    <col min="8" max="8" width="29.625" style="3" hidden="1" customWidth="1"/>
    <col min="9" max="9" width="5.5" style="3" hidden="1" customWidth="1"/>
    <col min="10" max="10" width="2.75" style="41" hidden="1" customWidth="1"/>
    <col min="11" max="12" width="3" style="39" hidden="1" customWidth="1"/>
    <col min="13" max="13" width="12.375" style="39" hidden="1" customWidth="1"/>
    <col min="14" max="18" width="9" style="41" hidden="1" customWidth="1"/>
    <col min="19" max="21" width="7.25" style="41" hidden="1" customWidth="1"/>
    <col min="22" max="59" width="9" style="41" hidden="1" customWidth="1"/>
    <col min="60" max="60" width="3.25" style="41" hidden="1" customWidth="1"/>
    <col min="61" max="61" width="1.75" style="41" hidden="1" customWidth="1"/>
    <col min="62" max="62" width="1.375" style="41" hidden="1" customWidth="1"/>
    <col min="63" max="63" width="2.75" style="41" hidden="1" customWidth="1"/>
    <col min="64" max="64" width="3" style="39" hidden="1" customWidth="1"/>
    <col min="65" max="65" width="0.125" style="41" hidden="1" customWidth="1"/>
    <col min="66" max="66" width="0.75" style="41" hidden="1" customWidth="1"/>
    <col min="67" max="67" width="33.125" style="41" customWidth="1"/>
    <col min="68" max="68" width="20.25" style="41" hidden="1" customWidth="1"/>
    <col min="69" max="69" width="14.125" style="41" hidden="1" customWidth="1"/>
    <col min="70" max="70" width="10.75" style="41" hidden="1" customWidth="1"/>
    <col min="71" max="71" width="9" style="41" hidden="1" customWidth="1"/>
    <col min="72" max="72" width="17" style="67" hidden="1" customWidth="1"/>
    <col min="73" max="75" width="9" style="41" hidden="1" customWidth="1"/>
    <col min="76" max="76" width="14.25" style="41" hidden="1" customWidth="1"/>
    <col min="77" max="92" width="9" style="41" hidden="1" customWidth="1"/>
    <col min="93" max="93" width="6" style="41" hidden="1" customWidth="1"/>
    <col min="94" max="96" width="1.625" style="41" hidden="1" customWidth="1"/>
    <col min="97" max="97" width="2.625" style="41" hidden="1" customWidth="1"/>
    <col min="98" max="98" width="16.75" style="49" hidden="1" customWidth="1"/>
    <col min="99" max="99" width="11" style="41" hidden="1" customWidth="1"/>
    <col min="100" max="100" width="10.25" style="49" hidden="1" customWidth="1"/>
    <col min="101" max="101" width="13.75" style="49" hidden="1" customWidth="1"/>
    <col min="102" max="102" width="9.75" style="3" hidden="1" customWidth="1"/>
    <col min="103" max="103" width="0.5" style="18" hidden="1" customWidth="1"/>
    <col min="104" max="106" width="18.375" style="5" customWidth="1"/>
    <col min="107" max="195" width="9" style="5"/>
    <col min="196" max="16384" width="9" style="3"/>
  </cols>
  <sheetData>
    <row r="1" spans="1:195" ht="71.25" customHeight="1" x14ac:dyDescent="0.25">
      <c r="J1" s="5"/>
      <c r="K1" s="1"/>
      <c r="L1" s="1"/>
      <c r="M1" s="1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1"/>
      <c r="BM1" s="5"/>
      <c r="BN1" s="5"/>
      <c r="BO1" s="5"/>
      <c r="BP1" s="5"/>
      <c r="BQ1" s="5"/>
      <c r="BR1" s="5"/>
      <c r="BS1" s="5"/>
      <c r="BT1" s="6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3"/>
      <c r="CU1" s="7" t="s">
        <v>172</v>
      </c>
      <c r="CV1" s="8"/>
      <c r="CW1" s="3"/>
      <c r="CX1" s="9"/>
      <c r="CY1" s="10"/>
      <c r="CZ1" s="93" t="s">
        <v>390</v>
      </c>
      <c r="DA1" s="93"/>
      <c r="DB1" s="93"/>
    </row>
    <row r="2" spans="1:195" ht="78" customHeight="1" x14ac:dyDescent="0.25">
      <c r="A2" s="94" t="s">
        <v>265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</row>
    <row r="3" spans="1:195" ht="37.5" hidden="1" x14ac:dyDescent="0.25">
      <c r="J3" s="11"/>
      <c r="K3" s="12"/>
      <c r="L3" s="12"/>
      <c r="M3" s="12" t="s">
        <v>174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2"/>
      <c r="BM3" s="11"/>
      <c r="BN3" s="11"/>
      <c r="BO3" s="11"/>
      <c r="BP3" s="11"/>
      <c r="BQ3" s="11"/>
      <c r="BR3" s="11"/>
      <c r="BS3" s="11"/>
      <c r="BT3" s="13" t="s">
        <v>175</v>
      </c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4" t="s">
        <v>176</v>
      </c>
      <c r="CU3" s="11"/>
      <c r="CV3" s="15"/>
      <c r="CW3" s="16"/>
      <c r="CX3" s="17"/>
    </row>
    <row r="4" spans="1:195" s="26" customFormat="1" ht="149.25" customHeight="1" x14ac:dyDescent="0.25">
      <c r="A4" s="69" t="s">
        <v>264</v>
      </c>
      <c r="B4" s="69" t="s">
        <v>245</v>
      </c>
      <c r="C4" s="19" t="s">
        <v>246</v>
      </c>
      <c r="D4" s="91" t="s">
        <v>177</v>
      </c>
      <c r="E4" s="92"/>
      <c r="F4" s="91" t="s">
        <v>178</v>
      </c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2"/>
      <c r="BP4" s="68"/>
      <c r="BQ4" s="20" t="s">
        <v>179</v>
      </c>
      <c r="BR4" s="20" t="s">
        <v>180</v>
      </c>
      <c r="BS4" s="20"/>
      <c r="BT4" s="20" t="s">
        <v>181</v>
      </c>
      <c r="BU4" s="20"/>
      <c r="BV4" s="20" t="s">
        <v>182</v>
      </c>
      <c r="BW4" s="20"/>
      <c r="BX4" s="20" t="s">
        <v>183</v>
      </c>
      <c r="BY4" s="20" t="s">
        <v>184</v>
      </c>
      <c r="BZ4" s="20"/>
      <c r="CA4" s="20" t="s">
        <v>185</v>
      </c>
      <c r="CB4" s="20" t="s">
        <v>173</v>
      </c>
      <c r="CC4" s="20" t="s">
        <v>186</v>
      </c>
      <c r="CD4" s="20"/>
      <c r="CE4" s="20" t="s">
        <v>187</v>
      </c>
      <c r="CF4" s="20"/>
      <c r="CG4" s="20"/>
      <c r="CH4" s="20" t="s">
        <v>188</v>
      </c>
      <c r="CI4" s="20" t="s">
        <v>189</v>
      </c>
      <c r="CJ4" s="20" t="s">
        <v>190</v>
      </c>
      <c r="CK4" s="20" t="s">
        <v>191</v>
      </c>
      <c r="CL4" s="20" t="s">
        <v>192</v>
      </c>
      <c r="CM4" s="20" t="s">
        <v>193</v>
      </c>
      <c r="CN4" s="20"/>
      <c r="CO4" s="20"/>
      <c r="CP4" s="20"/>
      <c r="CQ4" s="20"/>
      <c r="CR4" s="20"/>
      <c r="CS4" s="20"/>
      <c r="CT4" s="21" t="s">
        <v>194</v>
      </c>
      <c r="CU4" s="19" t="s">
        <v>195</v>
      </c>
      <c r="CV4" s="22" t="s">
        <v>196</v>
      </c>
      <c r="CW4" s="21" t="s">
        <v>197</v>
      </c>
      <c r="CX4" s="23"/>
      <c r="CY4" s="24" t="s">
        <v>244</v>
      </c>
      <c r="CZ4" s="21" t="s">
        <v>387</v>
      </c>
      <c r="DA4" s="19" t="s">
        <v>388</v>
      </c>
      <c r="DB4" s="21" t="s">
        <v>197</v>
      </c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</row>
    <row r="5" spans="1:195" s="26" customFormat="1" ht="16.5" customHeight="1" x14ac:dyDescent="0.25">
      <c r="A5" s="74">
        <v>1</v>
      </c>
      <c r="B5" s="74">
        <v>2</v>
      </c>
      <c r="C5" s="75">
        <v>3</v>
      </c>
      <c r="D5" s="97">
        <v>4</v>
      </c>
      <c r="E5" s="98"/>
      <c r="F5" s="97">
        <v>5</v>
      </c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8"/>
      <c r="BP5" s="76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5"/>
      <c r="CV5" s="78"/>
      <c r="CW5" s="77"/>
      <c r="CX5" s="77"/>
      <c r="CY5" s="79"/>
      <c r="CZ5" s="77">
        <v>6</v>
      </c>
      <c r="DA5" s="75">
        <v>7</v>
      </c>
      <c r="DB5" s="77">
        <v>8</v>
      </c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</row>
    <row r="6" spans="1:195" s="52" customFormat="1" ht="56.25" customHeight="1" x14ac:dyDescent="0.25">
      <c r="A6" s="27">
        <v>1</v>
      </c>
      <c r="B6" s="27">
        <v>40</v>
      </c>
      <c r="C6" s="27" t="s">
        <v>198</v>
      </c>
      <c r="D6" s="71" t="s">
        <v>199</v>
      </c>
      <c r="E6" s="28">
        <v>40</v>
      </c>
      <c r="F6" s="72" t="s">
        <v>267</v>
      </c>
      <c r="G6" s="29" t="s">
        <v>200</v>
      </c>
      <c r="H6" s="30" t="s">
        <v>138</v>
      </c>
      <c r="I6" s="29">
        <v>5</v>
      </c>
      <c r="J6" s="31">
        <v>54</v>
      </c>
      <c r="K6" s="31" t="s">
        <v>200</v>
      </c>
      <c r="L6" s="31"/>
      <c r="M6" s="29">
        <f t="shared" ref="M6:M92" si="0">N6+O6</f>
        <v>2524.3000000000002</v>
      </c>
      <c r="N6" s="29">
        <f t="shared" ref="N6:N92" si="1">AE6-AF6-AG6</f>
        <v>55.5</v>
      </c>
      <c r="O6" s="29">
        <v>2468.8000000000002</v>
      </c>
      <c r="P6" s="32">
        <v>1980</v>
      </c>
      <c r="Q6" s="29" t="s">
        <v>160</v>
      </c>
      <c r="R6" s="29">
        <v>1982</v>
      </c>
      <c r="S6" s="29">
        <v>9</v>
      </c>
      <c r="T6" s="29">
        <v>1</v>
      </c>
      <c r="U6" s="29">
        <v>4</v>
      </c>
      <c r="V6" s="29">
        <v>2093</v>
      </c>
      <c r="W6" s="29">
        <v>952</v>
      </c>
      <c r="X6" s="29">
        <v>9730</v>
      </c>
      <c r="Y6" s="29">
        <v>2397.6999999999998</v>
      </c>
      <c r="Z6" s="29"/>
      <c r="AA6" s="29"/>
      <c r="AB6" s="29">
        <v>2342.1999999999998</v>
      </c>
      <c r="AC6" s="29">
        <v>1259.5</v>
      </c>
      <c r="AD6" s="29">
        <v>2468.8000000000002</v>
      </c>
      <c r="AE6" s="29">
        <v>55.5</v>
      </c>
      <c r="AF6" s="29"/>
      <c r="AG6" s="29"/>
      <c r="AH6" s="29">
        <v>16.5</v>
      </c>
      <c r="AI6" s="29">
        <v>16.5</v>
      </c>
      <c r="AJ6" s="29">
        <v>39</v>
      </c>
      <c r="AK6" s="29"/>
      <c r="AL6" s="29">
        <v>44</v>
      </c>
      <c r="AM6" s="29">
        <v>9</v>
      </c>
      <c r="AN6" s="29"/>
      <c r="AO6" s="29">
        <v>288.89999999999998</v>
      </c>
      <c r="AP6" s="29">
        <v>121.8</v>
      </c>
      <c r="AQ6" s="29">
        <v>27</v>
      </c>
      <c r="AR6" s="29">
        <v>1470</v>
      </c>
      <c r="AS6" s="29">
        <v>764</v>
      </c>
      <c r="AT6" s="29">
        <v>8</v>
      </c>
      <c r="AU6" s="29">
        <v>583.29999999999995</v>
      </c>
      <c r="AV6" s="29">
        <v>373.7</v>
      </c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31">
        <v>54</v>
      </c>
      <c r="BL6" s="31" t="s">
        <v>200</v>
      </c>
      <c r="BM6" s="33" t="s">
        <v>139</v>
      </c>
      <c r="BN6" s="33"/>
      <c r="BO6" s="34" t="s">
        <v>266</v>
      </c>
      <c r="BP6" s="35" t="s">
        <v>140</v>
      </c>
      <c r="BQ6" s="36">
        <v>22668375</v>
      </c>
      <c r="BR6" s="36"/>
      <c r="BS6" s="36"/>
      <c r="BT6" s="37">
        <f>BQ6+BR6-BS6</f>
        <v>22668375</v>
      </c>
      <c r="BU6" s="36"/>
      <c r="BV6" s="36"/>
      <c r="BW6" s="36"/>
      <c r="BX6" s="36" t="e">
        <f>#REF!+BV6-BW6</f>
        <v>#REF!</v>
      </c>
      <c r="BY6" s="36"/>
      <c r="BZ6" s="36"/>
      <c r="CA6" s="36" t="e">
        <f t="shared" ref="CA6:CA129" si="2">BX6+BY6-BZ6</f>
        <v>#REF!</v>
      </c>
      <c r="CB6" s="36" t="e">
        <f>#REF!</f>
        <v>#REF!</v>
      </c>
      <c r="CC6" s="36"/>
      <c r="CD6" s="36"/>
      <c r="CE6" s="36" t="e">
        <f>CA6+CC6-CD6</f>
        <v>#REF!</v>
      </c>
      <c r="CF6" s="36"/>
      <c r="CG6" s="36"/>
      <c r="CH6" s="38">
        <v>5666905</v>
      </c>
      <c r="CI6" s="36"/>
      <c r="CJ6" s="36"/>
      <c r="CK6" s="39">
        <v>0.7</v>
      </c>
      <c r="CL6" s="36"/>
      <c r="CM6" s="36">
        <f t="shared" ref="CM6:CM129" si="3">CH6+CI6-CJ6+CL6</f>
        <v>5666905</v>
      </c>
      <c r="CN6" s="40"/>
      <c r="CO6" s="41">
        <v>54</v>
      </c>
      <c r="CP6" s="42" t="s">
        <v>201</v>
      </c>
      <c r="CQ6" s="43" t="s">
        <v>202</v>
      </c>
      <c r="CR6" s="44">
        <v>43</v>
      </c>
      <c r="CS6" s="45" t="s">
        <v>141</v>
      </c>
      <c r="CT6" s="46">
        <v>39</v>
      </c>
      <c r="CU6" s="47">
        <v>16.5</v>
      </c>
      <c r="CV6" s="48">
        <f t="shared" ref="CV6:CV92" si="4">BT6/M6</f>
        <v>8980.063780057837</v>
      </c>
      <c r="CW6" s="49">
        <f t="shared" ref="CW6:CW92" si="5">CT6*CV6</f>
        <v>350222.48742225562</v>
      </c>
      <c r="CX6" s="41"/>
      <c r="CY6" s="50">
        <v>16.5</v>
      </c>
      <c r="CZ6" s="70">
        <f t="shared" ref="CZ6:CZ92" si="6">CT6-CY6</f>
        <v>22.5</v>
      </c>
      <c r="DA6" s="70">
        <f>CU6-CY6</f>
        <v>0</v>
      </c>
      <c r="DB6" s="70">
        <f>CZ6*CW6/CT6</f>
        <v>202051.43505130132</v>
      </c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</row>
    <row r="7" spans="1:195" s="52" customFormat="1" ht="56.25" customHeight="1" x14ac:dyDescent="0.25">
      <c r="A7" s="27">
        <v>2</v>
      </c>
      <c r="B7" s="27">
        <v>54</v>
      </c>
      <c r="C7" s="27" t="s">
        <v>198</v>
      </c>
      <c r="D7" s="71" t="s">
        <v>199</v>
      </c>
      <c r="E7" s="53">
        <v>54</v>
      </c>
      <c r="F7" s="72" t="s">
        <v>267</v>
      </c>
      <c r="G7" s="90"/>
      <c r="H7" s="30"/>
      <c r="I7" s="90"/>
      <c r="J7" s="31"/>
      <c r="K7" s="31"/>
      <c r="L7" s="31"/>
      <c r="M7" s="90"/>
      <c r="N7" s="90"/>
      <c r="O7" s="90"/>
      <c r="P7" s="32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31"/>
      <c r="BL7" s="31"/>
      <c r="BM7" s="33"/>
      <c r="BN7" s="33"/>
      <c r="BO7" s="34" t="s">
        <v>268</v>
      </c>
      <c r="BP7" s="35"/>
      <c r="BQ7" s="36"/>
      <c r="BR7" s="36"/>
      <c r="BS7" s="36"/>
      <c r="BT7" s="37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8"/>
      <c r="CI7" s="36"/>
      <c r="CJ7" s="36"/>
      <c r="CK7" s="39"/>
      <c r="CL7" s="36"/>
      <c r="CM7" s="36"/>
      <c r="CN7" s="40"/>
      <c r="CO7" s="41"/>
      <c r="CP7" s="42"/>
      <c r="CQ7" s="43"/>
      <c r="CR7" s="44"/>
      <c r="CS7" s="45"/>
      <c r="CT7" s="46"/>
      <c r="CU7" s="47"/>
      <c r="CV7" s="48"/>
      <c r="CW7" s="49"/>
      <c r="CX7" s="41"/>
      <c r="CY7" s="50"/>
      <c r="CZ7" s="70">
        <v>61.4</v>
      </c>
      <c r="DA7" s="70">
        <v>0</v>
      </c>
      <c r="DB7" s="70">
        <v>243488.12</v>
      </c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</row>
    <row r="8" spans="1:195" s="52" customFormat="1" ht="56.25" customHeight="1" x14ac:dyDescent="0.25">
      <c r="A8" s="27">
        <v>3</v>
      </c>
      <c r="B8" s="27">
        <v>56</v>
      </c>
      <c r="C8" s="27" t="s">
        <v>198</v>
      </c>
      <c r="D8" s="71" t="s">
        <v>199</v>
      </c>
      <c r="E8" s="53">
        <v>56</v>
      </c>
      <c r="F8" s="72" t="s">
        <v>267</v>
      </c>
      <c r="G8" s="90"/>
      <c r="H8" s="30"/>
      <c r="I8" s="90"/>
      <c r="J8" s="31"/>
      <c r="K8" s="31"/>
      <c r="L8" s="31"/>
      <c r="M8" s="90"/>
      <c r="N8" s="90"/>
      <c r="O8" s="90"/>
      <c r="P8" s="32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31"/>
      <c r="BL8" s="31"/>
      <c r="BM8" s="33"/>
      <c r="BN8" s="33"/>
      <c r="BO8" s="34" t="s">
        <v>269</v>
      </c>
      <c r="BP8" s="35"/>
      <c r="BQ8" s="36"/>
      <c r="BR8" s="36"/>
      <c r="BS8" s="36"/>
      <c r="BT8" s="37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8"/>
      <c r="CI8" s="36"/>
      <c r="CJ8" s="36"/>
      <c r="CK8" s="39"/>
      <c r="CL8" s="36"/>
      <c r="CM8" s="36"/>
      <c r="CN8" s="40"/>
      <c r="CO8" s="41"/>
      <c r="CP8" s="42"/>
      <c r="CQ8" s="43"/>
      <c r="CR8" s="44"/>
      <c r="CS8" s="45"/>
      <c r="CT8" s="46"/>
      <c r="CU8" s="47"/>
      <c r="CV8" s="48"/>
      <c r="CW8" s="49"/>
      <c r="CX8" s="41"/>
      <c r="CY8" s="50"/>
      <c r="CZ8" s="70">
        <v>108.3</v>
      </c>
      <c r="DA8" s="70">
        <v>108.3</v>
      </c>
      <c r="DB8" s="70">
        <v>567876.07999999996</v>
      </c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</row>
    <row r="9" spans="1:195" s="52" customFormat="1" ht="56.25" customHeight="1" x14ac:dyDescent="0.25">
      <c r="A9" s="27">
        <v>4</v>
      </c>
      <c r="B9" s="27">
        <v>63</v>
      </c>
      <c r="C9" s="27" t="s">
        <v>198</v>
      </c>
      <c r="D9" s="71" t="s">
        <v>199</v>
      </c>
      <c r="E9" s="53">
        <v>63</v>
      </c>
      <c r="F9" s="72" t="s">
        <v>267</v>
      </c>
      <c r="G9" s="29" t="s">
        <v>200</v>
      </c>
      <c r="H9" s="30" t="s">
        <v>220</v>
      </c>
      <c r="I9" s="29">
        <v>7</v>
      </c>
      <c r="J9" s="31">
        <v>77</v>
      </c>
      <c r="K9" s="31" t="s">
        <v>200</v>
      </c>
      <c r="L9" s="31"/>
      <c r="M9" s="29">
        <f t="shared" si="0"/>
        <v>3915.3</v>
      </c>
      <c r="N9" s="29">
        <f t="shared" si="1"/>
        <v>248.4</v>
      </c>
      <c r="O9" s="29">
        <v>3666.9</v>
      </c>
      <c r="P9" s="32">
        <v>1969</v>
      </c>
      <c r="Q9" s="29" t="s">
        <v>160</v>
      </c>
      <c r="R9" s="29">
        <v>1986</v>
      </c>
      <c r="S9" s="29">
        <v>5</v>
      </c>
      <c r="T9" s="29">
        <v>5</v>
      </c>
      <c r="U9" s="29">
        <v>10</v>
      </c>
      <c r="V9" s="29">
        <v>6882</v>
      </c>
      <c r="W9" s="29">
        <v>1054</v>
      </c>
      <c r="X9" s="29">
        <v>14906</v>
      </c>
      <c r="Y9" s="29">
        <v>3900.9</v>
      </c>
      <c r="Z9" s="29"/>
      <c r="AA9" s="29"/>
      <c r="AB9" s="29">
        <v>3652.5</v>
      </c>
      <c r="AC9" s="29">
        <v>2377.9</v>
      </c>
      <c r="AD9" s="29">
        <v>3666.9</v>
      </c>
      <c r="AE9" s="29">
        <v>248.4</v>
      </c>
      <c r="AF9" s="29"/>
      <c r="AG9" s="29"/>
      <c r="AH9" s="29">
        <v>44.8</v>
      </c>
      <c r="AI9" s="29">
        <v>44.8</v>
      </c>
      <c r="AJ9" s="29"/>
      <c r="AK9" s="29"/>
      <c r="AL9" s="29">
        <v>77</v>
      </c>
      <c r="AM9" s="29">
        <v>14</v>
      </c>
      <c r="AN9" s="29"/>
      <c r="AO9" s="29">
        <v>434.2</v>
      </c>
      <c r="AP9" s="29">
        <v>242.8</v>
      </c>
      <c r="AQ9" s="29">
        <v>49</v>
      </c>
      <c r="AR9" s="29">
        <v>2361.5</v>
      </c>
      <c r="AS9" s="29">
        <v>1517.3</v>
      </c>
      <c r="AT9" s="29">
        <v>14</v>
      </c>
      <c r="AU9" s="29">
        <v>856.8</v>
      </c>
      <c r="AV9" s="29">
        <v>617.79999999999995</v>
      </c>
      <c r="AW9" s="29"/>
      <c r="AX9" s="29"/>
      <c r="AY9" s="29"/>
      <c r="AZ9" s="29">
        <v>8</v>
      </c>
      <c r="BA9" s="29">
        <v>427.3</v>
      </c>
      <c r="BB9" s="29">
        <v>294.5</v>
      </c>
      <c r="BC9" s="29"/>
      <c r="BD9" s="29"/>
      <c r="BE9" s="29"/>
      <c r="BF9" s="29"/>
      <c r="BG9" s="29"/>
      <c r="BH9" s="29"/>
      <c r="BI9" s="29"/>
      <c r="BJ9" s="29"/>
      <c r="BK9" s="31">
        <v>77</v>
      </c>
      <c r="BL9" s="31" t="s">
        <v>200</v>
      </c>
      <c r="BM9" s="33" t="s">
        <v>221</v>
      </c>
      <c r="BN9" s="33"/>
      <c r="BO9" s="34" t="s">
        <v>270</v>
      </c>
      <c r="BP9" s="35" t="s">
        <v>222</v>
      </c>
      <c r="BQ9" s="36">
        <v>24899905</v>
      </c>
      <c r="BR9" s="36"/>
      <c r="BS9" s="36"/>
      <c r="BT9" s="37">
        <f>BQ9+BR9-BS9</f>
        <v>24899905</v>
      </c>
      <c r="BU9" s="36"/>
      <c r="BV9" s="36"/>
      <c r="BW9" s="36"/>
      <c r="BX9" s="36" t="e">
        <f>#REF!+BV9-BW9</f>
        <v>#REF!</v>
      </c>
      <c r="BY9" s="36"/>
      <c r="BZ9" s="36"/>
      <c r="CA9" s="36" t="e">
        <f t="shared" si="2"/>
        <v>#REF!</v>
      </c>
      <c r="CB9" s="36" t="e">
        <f>#REF!</f>
        <v>#REF!</v>
      </c>
      <c r="CC9" s="36"/>
      <c r="CD9" s="36"/>
      <c r="CE9" s="36" t="e">
        <f>CA9+CC9-CD9</f>
        <v>#REF!</v>
      </c>
      <c r="CF9" s="36"/>
      <c r="CG9" s="36"/>
      <c r="CH9" s="38">
        <v>5432069</v>
      </c>
      <c r="CI9" s="36"/>
      <c r="CJ9" s="36"/>
      <c r="CK9" s="39">
        <v>0.7</v>
      </c>
      <c r="CL9" s="36"/>
      <c r="CM9" s="36">
        <f t="shared" si="3"/>
        <v>5432069</v>
      </c>
      <c r="CN9" s="40"/>
      <c r="CO9" s="41">
        <v>77</v>
      </c>
      <c r="CP9" s="42" t="s">
        <v>201</v>
      </c>
      <c r="CQ9" s="43" t="s">
        <v>202</v>
      </c>
      <c r="CR9" s="44">
        <v>65</v>
      </c>
      <c r="CS9" s="45" t="s">
        <v>223</v>
      </c>
      <c r="CT9" s="46">
        <v>204.2</v>
      </c>
      <c r="CU9" s="47">
        <v>44.8</v>
      </c>
      <c r="CV9" s="48">
        <f t="shared" si="4"/>
        <v>6359.641662197022</v>
      </c>
      <c r="CW9" s="49">
        <f t="shared" si="5"/>
        <v>1298638.8274206319</v>
      </c>
      <c r="CX9" s="41"/>
      <c r="CY9" s="50">
        <v>44.8</v>
      </c>
      <c r="CZ9" s="70">
        <f t="shared" si="6"/>
        <v>159.39999999999998</v>
      </c>
      <c r="DA9" s="70">
        <f>CU9-CY9</f>
        <v>0</v>
      </c>
      <c r="DB9" s="70">
        <f t="shared" ref="DB9:DB136" si="7">CZ9*CW9/CT9</f>
        <v>1013726.8809542052</v>
      </c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</row>
    <row r="10" spans="1:195" s="52" customFormat="1" ht="56.25" customHeight="1" x14ac:dyDescent="0.25">
      <c r="A10" s="27">
        <v>5</v>
      </c>
      <c r="B10" s="27">
        <v>75</v>
      </c>
      <c r="C10" s="27" t="s">
        <v>198</v>
      </c>
      <c r="D10" s="71" t="s">
        <v>199</v>
      </c>
      <c r="E10" s="53">
        <v>75</v>
      </c>
      <c r="F10" s="72" t="s">
        <v>267</v>
      </c>
      <c r="G10" s="29" t="s">
        <v>200</v>
      </c>
      <c r="H10" s="30" t="s">
        <v>224</v>
      </c>
      <c r="I10" s="29">
        <v>1</v>
      </c>
      <c r="J10" s="31">
        <v>99</v>
      </c>
      <c r="K10" s="31" t="s">
        <v>200</v>
      </c>
      <c r="L10" s="31"/>
      <c r="M10" s="29">
        <f t="shared" si="0"/>
        <v>1867.1</v>
      </c>
      <c r="N10" s="29">
        <f t="shared" si="1"/>
        <v>371.8</v>
      </c>
      <c r="O10" s="29">
        <v>1495.3</v>
      </c>
      <c r="P10" s="29">
        <v>1963</v>
      </c>
      <c r="Q10" s="29"/>
      <c r="R10" s="29">
        <v>1994</v>
      </c>
      <c r="S10" s="29">
        <v>5</v>
      </c>
      <c r="T10" s="29">
        <v>2</v>
      </c>
      <c r="U10" s="29">
        <v>33</v>
      </c>
      <c r="V10" s="29">
        <v>1940</v>
      </c>
      <c r="W10" s="29"/>
      <c r="X10" s="29">
        <v>7381</v>
      </c>
      <c r="Y10" s="29"/>
      <c r="Z10" s="29">
        <v>1939.1</v>
      </c>
      <c r="AA10" s="29"/>
      <c r="AB10" s="29">
        <v>1495.3</v>
      </c>
      <c r="AC10" s="29">
        <v>969.1</v>
      </c>
      <c r="AD10" s="29">
        <v>1495.3</v>
      </c>
      <c r="AE10" s="29">
        <v>443.8</v>
      </c>
      <c r="AF10" s="29"/>
      <c r="AG10" s="29">
        <v>72</v>
      </c>
      <c r="AH10" s="29"/>
      <c r="AI10" s="29">
        <v>40.200000000000003</v>
      </c>
      <c r="AJ10" s="29"/>
      <c r="AK10" s="29"/>
      <c r="AL10" s="29">
        <v>37</v>
      </c>
      <c r="AM10" s="29">
        <v>9</v>
      </c>
      <c r="AN10" s="29"/>
      <c r="AO10" s="29">
        <v>290</v>
      </c>
      <c r="AP10" s="29">
        <v>170.1</v>
      </c>
      <c r="AQ10" s="29">
        <v>28</v>
      </c>
      <c r="AR10" s="29">
        <v>1205.4000000000001</v>
      </c>
      <c r="AS10" s="29">
        <v>799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31">
        <v>99</v>
      </c>
      <c r="BL10" s="31" t="s">
        <v>200</v>
      </c>
      <c r="BM10" s="33" t="s">
        <v>225</v>
      </c>
      <c r="BN10" s="33"/>
      <c r="BO10" s="34" t="s">
        <v>271</v>
      </c>
      <c r="BP10" s="35" t="s">
        <v>226</v>
      </c>
      <c r="BQ10" s="36">
        <v>8567859</v>
      </c>
      <c r="BR10" s="36"/>
      <c r="BS10" s="36"/>
      <c r="BT10" s="37">
        <f>BQ10+BR10-BS10</f>
        <v>8567859</v>
      </c>
      <c r="BU10" s="36"/>
      <c r="BV10" s="36"/>
      <c r="BW10" s="36"/>
      <c r="BX10" s="36" t="e">
        <f>#REF!+BV10-BW10</f>
        <v>#REF!</v>
      </c>
      <c r="BY10" s="36"/>
      <c r="BZ10" s="36"/>
      <c r="CA10" s="36" t="e">
        <f t="shared" si="2"/>
        <v>#REF!</v>
      </c>
      <c r="CB10" s="36">
        <v>13</v>
      </c>
      <c r="CC10" s="36"/>
      <c r="CD10" s="36"/>
      <c r="CE10" s="36">
        <v>27422159</v>
      </c>
      <c r="CF10" s="36"/>
      <c r="CG10" s="36"/>
      <c r="CH10" s="38">
        <v>6526467</v>
      </c>
      <c r="CI10" s="36"/>
      <c r="CJ10" s="36"/>
      <c r="CK10" s="39">
        <v>0.7</v>
      </c>
      <c r="CL10" s="36"/>
      <c r="CM10" s="36">
        <f t="shared" si="3"/>
        <v>6526467</v>
      </c>
      <c r="CN10" s="40"/>
      <c r="CO10" s="41">
        <v>98</v>
      </c>
      <c r="CP10" s="42" t="s">
        <v>201</v>
      </c>
      <c r="CQ10" s="43" t="s">
        <v>202</v>
      </c>
      <c r="CR10" s="44">
        <v>75</v>
      </c>
      <c r="CS10" s="45" t="s">
        <v>227</v>
      </c>
      <c r="CT10" s="46">
        <v>2897.3</v>
      </c>
      <c r="CU10" s="47"/>
      <c r="CV10" s="48">
        <f t="shared" si="4"/>
        <v>4588.8591934015321</v>
      </c>
      <c r="CW10" s="49">
        <f t="shared" si="5"/>
        <v>13295301.74104226</v>
      </c>
      <c r="CX10" s="41"/>
      <c r="CY10" s="50">
        <v>39.5</v>
      </c>
      <c r="CZ10" s="70">
        <f t="shared" si="6"/>
        <v>2857.8</v>
      </c>
      <c r="DA10" s="70">
        <v>0</v>
      </c>
      <c r="DB10" s="70">
        <f t="shared" si="7"/>
        <v>13114041.8029029</v>
      </c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</row>
    <row r="11" spans="1:195" s="52" customFormat="1" ht="56.25" customHeight="1" x14ac:dyDescent="0.25">
      <c r="A11" s="27">
        <v>6</v>
      </c>
      <c r="B11" s="27">
        <v>76</v>
      </c>
      <c r="C11" s="27" t="s">
        <v>198</v>
      </c>
      <c r="D11" s="71" t="s">
        <v>199</v>
      </c>
      <c r="E11" s="28">
        <v>76</v>
      </c>
      <c r="F11" s="72" t="s">
        <v>267</v>
      </c>
      <c r="G11" s="29" t="s">
        <v>200</v>
      </c>
      <c r="H11" s="30" t="s">
        <v>228</v>
      </c>
      <c r="I11" s="29">
        <v>1</v>
      </c>
      <c r="J11" s="31">
        <v>100</v>
      </c>
      <c r="K11" s="31" t="s">
        <v>200</v>
      </c>
      <c r="L11" s="31"/>
      <c r="M11" s="29">
        <f t="shared" si="0"/>
        <v>3856.7</v>
      </c>
      <c r="N11" s="29">
        <f t="shared" si="1"/>
        <v>652.29999999999995</v>
      </c>
      <c r="O11" s="29">
        <v>3204.4</v>
      </c>
      <c r="P11" s="29">
        <v>1963</v>
      </c>
      <c r="Q11" s="29" t="s">
        <v>158</v>
      </c>
      <c r="R11" s="29">
        <v>1994</v>
      </c>
      <c r="S11" s="29">
        <v>5</v>
      </c>
      <c r="T11" s="29">
        <v>4</v>
      </c>
      <c r="U11" s="29">
        <v>42</v>
      </c>
      <c r="V11" s="29">
        <v>3807</v>
      </c>
      <c r="W11" s="29">
        <v>943</v>
      </c>
      <c r="X11" s="29">
        <v>15159</v>
      </c>
      <c r="Y11" s="29"/>
      <c r="Z11" s="29">
        <v>3856.7</v>
      </c>
      <c r="AA11" s="29"/>
      <c r="AB11" s="29">
        <v>3204.4</v>
      </c>
      <c r="AC11" s="29">
        <v>2096.6</v>
      </c>
      <c r="AD11" s="29">
        <v>3204.4</v>
      </c>
      <c r="AE11" s="29">
        <v>652.29999999999995</v>
      </c>
      <c r="AF11" s="29"/>
      <c r="AG11" s="29"/>
      <c r="AH11" s="29"/>
      <c r="AI11" s="29">
        <v>34</v>
      </c>
      <c r="AJ11" s="29"/>
      <c r="AK11" s="29">
        <v>652.29999999999995</v>
      </c>
      <c r="AL11" s="29">
        <v>80</v>
      </c>
      <c r="AM11" s="29">
        <v>20</v>
      </c>
      <c r="AN11" s="29"/>
      <c r="AO11" s="29">
        <v>613.1</v>
      </c>
      <c r="AP11" s="29">
        <v>367.2</v>
      </c>
      <c r="AQ11" s="29">
        <v>60</v>
      </c>
      <c r="AR11" s="29">
        <v>2591.3000000000002</v>
      </c>
      <c r="AS11" s="29">
        <v>1729.4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31">
        <v>100</v>
      </c>
      <c r="BL11" s="31" t="s">
        <v>200</v>
      </c>
      <c r="BM11" s="33" t="s">
        <v>229</v>
      </c>
      <c r="BN11" s="33"/>
      <c r="BO11" s="34" t="s">
        <v>272</v>
      </c>
      <c r="BP11" s="35" t="s">
        <v>230</v>
      </c>
      <c r="BQ11" s="36">
        <v>15693623</v>
      </c>
      <c r="BR11" s="36"/>
      <c r="BS11" s="36"/>
      <c r="BT11" s="37">
        <v>17540288</v>
      </c>
      <c r="BU11" s="36"/>
      <c r="BV11" s="36"/>
      <c r="BW11" s="36"/>
      <c r="BX11" s="36" t="e">
        <f>#REF!+BV11-BW11</f>
        <v>#REF!</v>
      </c>
      <c r="BY11" s="36"/>
      <c r="BZ11" s="36"/>
      <c r="CA11" s="36" t="e">
        <f t="shared" si="2"/>
        <v>#REF!</v>
      </c>
      <c r="CB11" s="36" t="e">
        <f>#REF!</f>
        <v>#REF!</v>
      </c>
      <c r="CC11" s="36"/>
      <c r="CD11" s="36"/>
      <c r="CE11" s="36" t="e">
        <f t="shared" ref="CE11:CE129" si="8">CA11+CC11-CD11</f>
        <v>#REF!</v>
      </c>
      <c r="CF11" s="36"/>
      <c r="CG11" s="36"/>
      <c r="CH11" s="38">
        <v>4041305</v>
      </c>
      <c r="CI11" s="36"/>
      <c r="CJ11" s="36"/>
      <c r="CK11" s="39">
        <v>0.7</v>
      </c>
      <c r="CL11" s="36"/>
      <c r="CM11" s="36">
        <f t="shared" si="3"/>
        <v>4041305</v>
      </c>
      <c r="CN11" s="40"/>
      <c r="CO11" s="41">
        <v>99</v>
      </c>
      <c r="CP11" s="42" t="s">
        <v>201</v>
      </c>
      <c r="CQ11" s="43" t="s">
        <v>202</v>
      </c>
      <c r="CR11" s="44">
        <v>76</v>
      </c>
      <c r="CS11" s="45" t="s">
        <v>231</v>
      </c>
      <c r="CT11" s="46">
        <v>1164.0999999999999</v>
      </c>
      <c r="CU11" s="47"/>
      <c r="CV11" s="48">
        <f t="shared" si="4"/>
        <v>4548.0042523400834</v>
      </c>
      <c r="CW11" s="49">
        <f t="shared" si="5"/>
        <v>5294331.7501490908</v>
      </c>
      <c r="CX11" s="41"/>
      <c r="CY11" s="50">
        <v>34</v>
      </c>
      <c r="CZ11" s="70">
        <f t="shared" si="6"/>
        <v>1130.0999999999999</v>
      </c>
      <c r="DA11" s="70">
        <v>0</v>
      </c>
      <c r="DB11" s="70">
        <f t="shared" si="7"/>
        <v>5139699.6055695275</v>
      </c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</row>
    <row r="12" spans="1:195" s="52" customFormat="1" ht="56.25" customHeight="1" x14ac:dyDescent="0.25">
      <c r="A12" s="27">
        <v>7</v>
      </c>
      <c r="B12" s="27">
        <v>79</v>
      </c>
      <c r="C12" s="27" t="s">
        <v>198</v>
      </c>
      <c r="D12" s="71" t="s">
        <v>199</v>
      </c>
      <c r="E12" s="53">
        <v>79</v>
      </c>
      <c r="F12" s="72" t="s">
        <v>267</v>
      </c>
      <c r="G12" s="29" t="s">
        <v>200</v>
      </c>
      <c r="H12" s="30" t="s">
        <v>232</v>
      </c>
      <c r="I12" s="29">
        <v>2</v>
      </c>
      <c r="J12" s="31">
        <v>103</v>
      </c>
      <c r="K12" s="31" t="s">
        <v>200</v>
      </c>
      <c r="L12" s="31"/>
      <c r="M12" s="29">
        <f t="shared" si="0"/>
        <v>3241.8999999999996</v>
      </c>
      <c r="N12" s="29">
        <f t="shared" si="1"/>
        <v>284.7</v>
      </c>
      <c r="O12" s="29">
        <v>2957.2</v>
      </c>
      <c r="P12" s="32">
        <v>1962</v>
      </c>
      <c r="Q12" s="29" t="s">
        <v>158</v>
      </c>
      <c r="R12" s="29">
        <v>1981</v>
      </c>
      <c r="S12" s="29">
        <v>5</v>
      </c>
      <c r="T12" s="29">
        <v>3</v>
      </c>
      <c r="U12" s="29">
        <v>26</v>
      </c>
      <c r="V12" s="29">
        <v>2436</v>
      </c>
      <c r="W12" s="29">
        <v>812</v>
      </c>
      <c r="X12" s="29">
        <v>12020</v>
      </c>
      <c r="Y12" s="29"/>
      <c r="Z12" s="29">
        <v>3241.9</v>
      </c>
      <c r="AA12" s="29"/>
      <c r="AB12" s="29">
        <v>2957.2</v>
      </c>
      <c r="AC12" s="29">
        <v>1902.9</v>
      </c>
      <c r="AD12" s="29">
        <v>2957.2</v>
      </c>
      <c r="AE12" s="29">
        <v>284.7</v>
      </c>
      <c r="AF12" s="29"/>
      <c r="AG12" s="29"/>
      <c r="AH12" s="29">
        <v>20</v>
      </c>
      <c r="AI12" s="29">
        <v>20</v>
      </c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>
        <v>143</v>
      </c>
      <c r="BD12" s="29">
        <v>2957.2</v>
      </c>
      <c r="BE12" s="29">
        <v>1902.9</v>
      </c>
      <c r="BF12" s="29"/>
      <c r="BG12" s="54"/>
      <c r="BH12" s="54"/>
      <c r="BI12" s="54"/>
      <c r="BJ12" s="29"/>
      <c r="BK12" s="31">
        <v>103</v>
      </c>
      <c r="BL12" s="31" t="s">
        <v>200</v>
      </c>
      <c r="BM12" s="33" t="s">
        <v>233</v>
      </c>
      <c r="BN12" s="33"/>
      <c r="BO12" s="34" t="s">
        <v>389</v>
      </c>
      <c r="BP12" s="35" t="s">
        <v>234</v>
      </c>
      <c r="BQ12" s="36">
        <v>13640191</v>
      </c>
      <c r="BR12" s="36"/>
      <c r="BS12" s="36"/>
      <c r="BT12" s="37">
        <f t="shared" ref="BT12:BT140" si="9">BQ12+BR12-BS12</f>
        <v>13640191</v>
      </c>
      <c r="BU12" s="36"/>
      <c r="BV12" s="36"/>
      <c r="BW12" s="36"/>
      <c r="BX12" s="36" t="e">
        <f>#REF!+BV12-BW12</f>
        <v>#REF!</v>
      </c>
      <c r="BY12" s="36"/>
      <c r="BZ12" s="36"/>
      <c r="CA12" s="36" t="e">
        <f t="shared" si="2"/>
        <v>#REF!</v>
      </c>
      <c r="CB12" s="36" t="e">
        <f>#REF!</f>
        <v>#REF!</v>
      </c>
      <c r="CC12" s="36"/>
      <c r="CD12" s="36"/>
      <c r="CE12" s="36" t="e">
        <f t="shared" si="8"/>
        <v>#REF!</v>
      </c>
      <c r="CF12" s="36"/>
      <c r="CG12" s="36"/>
      <c r="CH12" s="38">
        <v>2227918</v>
      </c>
      <c r="CI12" s="36"/>
      <c r="CJ12" s="36"/>
      <c r="CK12" s="39">
        <v>0.7</v>
      </c>
      <c r="CL12" s="36"/>
      <c r="CM12" s="36">
        <f t="shared" si="3"/>
        <v>2227918</v>
      </c>
      <c r="CN12" s="40"/>
      <c r="CO12" s="41">
        <v>102</v>
      </c>
      <c r="CP12" s="42" t="s">
        <v>201</v>
      </c>
      <c r="CQ12" s="43" t="s">
        <v>202</v>
      </c>
      <c r="CR12" s="44">
        <v>79</v>
      </c>
      <c r="CS12" s="45" t="s">
        <v>235</v>
      </c>
      <c r="CT12" s="46">
        <v>284.7</v>
      </c>
      <c r="CU12" s="47">
        <v>20</v>
      </c>
      <c r="CV12" s="48">
        <f t="shared" si="4"/>
        <v>4207.4681513927026</v>
      </c>
      <c r="CW12" s="49">
        <f t="shared" si="5"/>
        <v>1197866.1827015025</v>
      </c>
      <c r="CX12" s="41"/>
      <c r="CY12" s="50">
        <v>20</v>
      </c>
      <c r="CZ12" s="70">
        <f t="shared" si="6"/>
        <v>264.7</v>
      </c>
      <c r="DA12" s="70">
        <f t="shared" ref="DA12:DA35" si="10">CU12-CY12</f>
        <v>0</v>
      </c>
      <c r="DB12" s="70">
        <f t="shared" si="7"/>
        <v>1113716.8196736483</v>
      </c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</row>
    <row r="13" spans="1:195" s="52" customFormat="1" ht="56.25" customHeight="1" x14ac:dyDescent="0.25">
      <c r="A13" s="27">
        <v>8</v>
      </c>
      <c r="B13" s="27">
        <v>100</v>
      </c>
      <c r="C13" s="27" t="s">
        <v>198</v>
      </c>
      <c r="D13" s="71" t="s">
        <v>199</v>
      </c>
      <c r="E13" s="53">
        <v>100</v>
      </c>
      <c r="F13" s="72" t="s">
        <v>267</v>
      </c>
      <c r="G13" s="29"/>
      <c r="H13" s="30"/>
      <c r="I13" s="29"/>
      <c r="J13" s="31"/>
      <c r="K13" s="31"/>
      <c r="L13" s="31"/>
      <c r="M13" s="29"/>
      <c r="N13" s="29"/>
      <c r="O13" s="29"/>
      <c r="P13" s="32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54"/>
      <c r="BH13" s="54"/>
      <c r="BI13" s="54"/>
      <c r="BJ13" s="29"/>
      <c r="BK13" s="31"/>
      <c r="BL13" s="31"/>
      <c r="BM13" s="33"/>
      <c r="BN13" s="33"/>
      <c r="BO13" s="34" t="s">
        <v>248</v>
      </c>
      <c r="BP13" s="35"/>
      <c r="BQ13" s="36"/>
      <c r="BR13" s="36"/>
      <c r="BS13" s="36"/>
      <c r="BT13" s="37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8"/>
      <c r="CI13" s="36"/>
      <c r="CJ13" s="36"/>
      <c r="CK13" s="39"/>
      <c r="CL13" s="36"/>
      <c r="CM13" s="36"/>
      <c r="CN13" s="40"/>
      <c r="CO13" s="41"/>
      <c r="CP13" s="42"/>
      <c r="CQ13" s="43"/>
      <c r="CR13" s="44"/>
      <c r="CS13" s="45"/>
      <c r="CT13" s="46"/>
      <c r="CU13" s="47"/>
      <c r="CV13" s="48"/>
      <c r="CW13" s="49"/>
      <c r="CX13" s="41"/>
      <c r="CY13" s="50"/>
      <c r="CZ13" s="70">
        <v>64.5</v>
      </c>
      <c r="DA13" s="70">
        <v>0</v>
      </c>
      <c r="DB13" s="70">
        <v>418193.25</v>
      </c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</row>
    <row r="14" spans="1:195" s="52" customFormat="1" ht="56.25" customHeight="1" x14ac:dyDescent="0.25">
      <c r="A14" s="27">
        <v>9</v>
      </c>
      <c r="B14" s="27">
        <v>110</v>
      </c>
      <c r="C14" s="27" t="s">
        <v>198</v>
      </c>
      <c r="D14" s="71" t="s">
        <v>199</v>
      </c>
      <c r="E14" s="53">
        <v>110</v>
      </c>
      <c r="F14" s="72" t="s">
        <v>267</v>
      </c>
      <c r="G14" s="90"/>
      <c r="H14" s="30"/>
      <c r="I14" s="90"/>
      <c r="J14" s="31"/>
      <c r="K14" s="31"/>
      <c r="L14" s="31"/>
      <c r="M14" s="90"/>
      <c r="N14" s="90"/>
      <c r="O14" s="90"/>
      <c r="P14" s="32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54"/>
      <c r="BH14" s="54"/>
      <c r="BI14" s="54"/>
      <c r="BJ14" s="90"/>
      <c r="BK14" s="31"/>
      <c r="BL14" s="31"/>
      <c r="BM14" s="33"/>
      <c r="BN14" s="33"/>
      <c r="BO14" s="34" t="s">
        <v>273</v>
      </c>
      <c r="BP14" s="35"/>
      <c r="BQ14" s="36"/>
      <c r="BR14" s="36"/>
      <c r="BS14" s="36"/>
      <c r="BT14" s="37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8"/>
      <c r="CI14" s="36"/>
      <c r="CJ14" s="36"/>
      <c r="CK14" s="39"/>
      <c r="CL14" s="36"/>
      <c r="CM14" s="36"/>
      <c r="CN14" s="40"/>
      <c r="CO14" s="41"/>
      <c r="CP14" s="42"/>
      <c r="CQ14" s="43"/>
      <c r="CR14" s="44"/>
      <c r="CS14" s="45"/>
      <c r="CT14" s="46"/>
      <c r="CU14" s="47"/>
      <c r="CV14" s="48"/>
      <c r="CW14" s="49"/>
      <c r="CX14" s="41"/>
      <c r="CY14" s="50"/>
      <c r="CZ14" s="70">
        <v>46.1</v>
      </c>
      <c r="DA14" s="70">
        <v>0</v>
      </c>
      <c r="DB14" s="70">
        <v>183260.7</v>
      </c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</row>
    <row r="15" spans="1:195" s="52" customFormat="1" ht="56.25" customHeight="1" x14ac:dyDescent="0.25">
      <c r="A15" s="27">
        <v>10</v>
      </c>
      <c r="B15" s="27">
        <v>114</v>
      </c>
      <c r="C15" s="27" t="s">
        <v>198</v>
      </c>
      <c r="D15" s="71" t="s">
        <v>199</v>
      </c>
      <c r="E15" s="28">
        <v>114</v>
      </c>
      <c r="F15" s="72" t="s">
        <v>267</v>
      </c>
      <c r="G15" s="29" t="s">
        <v>200</v>
      </c>
      <c r="H15" s="30" t="s">
        <v>109</v>
      </c>
      <c r="I15" s="29">
        <v>3</v>
      </c>
      <c r="J15" s="31">
        <v>141</v>
      </c>
      <c r="K15" s="31" t="s">
        <v>200</v>
      </c>
      <c r="L15" s="31"/>
      <c r="M15" s="29">
        <f t="shared" si="0"/>
        <v>4188.4000000000005</v>
      </c>
      <c r="N15" s="29">
        <f t="shared" si="1"/>
        <v>670.1</v>
      </c>
      <c r="O15" s="29">
        <v>3518.3</v>
      </c>
      <c r="P15" s="29">
        <v>1967</v>
      </c>
      <c r="Q15" s="29" t="s">
        <v>158</v>
      </c>
      <c r="R15" s="29">
        <v>1991</v>
      </c>
      <c r="S15" s="29">
        <v>5</v>
      </c>
      <c r="T15" s="29">
        <v>4</v>
      </c>
      <c r="U15" s="29">
        <v>18</v>
      </c>
      <c r="V15" s="29">
        <v>2726</v>
      </c>
      <c r="W15" s="29">
        <v>970</v>
      </c>
      <c r="X15" s="29">
        <v>16616</v>
      </c>
      <c r="Y15" s="29"/>
      <c r="Z15" s="29">
        <v>4188.3999999999996</v>
      </c>
      <c r="AA15" s="29"/>
      <c r="AB15" s="29">
        <v>3518.3</v>
      </c>
      <c r="AC15" s="29">
        <v>2427.9</v>
      </c>
      <c r="AD15" s="29">
        <v>3518.3</v>
      </c>
      <c r="AE15" s="29">
        <v>670.1</v>
      </c>
      <c r="AF15" s="29"/>
      <c r="AG15" s="29"/>
      <c r="AH15" s="29">
        <v>163.5</v>
      </c>
      <c r="AI15" s="29">
        <v>17.399999999999999</v>
      </c>
      <c r="AJ15" s="29"/>
      <c r="AK15" s="29">
        <v>679.9</v>
      </c>
      <c r="AL15" s="29">
        <v>73</v>
      </c>
      <c r="AM15" s="29"/>
      <c r="AN15" s="29"/>
      <c r="AO15" s="29"/>
      <c r="AP15" s="29"/>
      <c r="AQ15" s="29">
        <v>50</v>
      </c>
      <c r="AR15" s="29">
        <v>2214.1</v>
      </c>
      <c r="AS15" s="29">
        <v>1497.3</v>
      </c>
      <c r="AT15" s="29">
        <v>12</v>
      </c>
      <c r="AU15" s="29">
        <v>624.29999999999995</v>
      </c>
      <c r="AV15" s="29">
        <v>424.7</v>
      </c>
      <c r="AW15" s="29">
        <v>11</v>
      </c>
      <c r="AX15" s="29">
        <v>679.9</v>
      </c>
      <c r="AY15" s="29">
        <v>505.9</v>
      </c>
      <c r="AZ15" s="29">
        <v>3</v>
      </c>
      <c r="BA15" s="29">
        <v>138</v>
      </c>
      <c r="BB15" s="29">
        <v>90.5</v>
      </c>
      <c r="BC15" s="29"/>
      <c r="BD15" s="29"/>
      <c r="BE15" s="29"/>
      <c r="BF15" s="29"/>
      <c r="BG15" s="29"/>
      <c r="BH15" s="29"/>
      <c r="BI15" s="29"/>
      <c r="BJ15" s="29"/>
      <c r="BK15" s="31">
        <v>141</v>
      </c>
      <c r="BL15" s="31" t="s">
        <v>200</v>
      </c>
      <c r="BM15" s="33" t="s">
        <v>110</v>
      </c>
      <c r="BN15" s="33"/>
      <c r="BO15" s="34" t="s">
        <v>274</v>
      </c>
      <c r="BP15" s="35" t="s">
        <v>111</v>
      </c>
      <c r="BQ15" s="36">
        <v>18127364</v>
      </c>
      <c r="BR15" s="36"/>
      <c r="BS15" s="36"/>
      <c r="BT15" s="37">
        <f t="shared" si="9"/>
        <v>18127364</v>
      </c>
      <c r="BU15" s="36"/>
      <c r="BV15" s="36"/>
      <c r="BW15" s="36"/>
      <c r="BX15" s="36" t="e">
        <f>#REF!+BV15-BW15</f>
        <v>#REF!</v>
      </c>
      <c r="BY15" s="36"/>
      <c r="BZ15" s="36"/>
      <c r="CA15" s="36" t="e">
        <f t="shared" si="2"/>
        <v>#REF!</v>
      </c>
      <c r="CB15" s="36" t="e">
        <f>#REF!</f>
        <v>#REF!</v>
      </c>
      <c r="CC15" s="36"/>
      <c r="CD15" s="36"/>
      <c r="CE15" s="36" t="e">
        <f t="shared" si="8"/>
        <v>#REF!</v>
      </c>
      <c r="CF15" s="36"/>
      <c r="CG15" s="36"/>
      <c r="CH15" s="38">
        <v>2877949</v>
      </c>
      <c r="CI15" s="36"/>
      <c r="CJ15" s="36"/>
      <c r="CK15" s="39">
        <v>0.7</v>
      </c>
      <c r="CL15" s="36"/>
      <c r="CM15" s="36">
        <f t="shared" si="3"/>
        <v>2877949</v>
      </c>
      <c r="CN15" s="40"/>
      <c r="CO15" s="41">
        <v>140</v>
      </c>
      <c r="CP15" s="42" t="s">
        <v>201</v>
      </c>
      <c r="CQ15" s="43" t="s">
        <v>202</v>
      </c>
      <c r="CR15" s="44">
        <v>115</v>
      </c>
      <c r="CS15" s="45" t="s">
        <v>112</v>
      </c>
      <c r="CT15" s="46">
        <v>670.1</v>
      </c>
      <c r="CU15" s="47">
        <v>163.5</v>
      </c>
      <c r="CV15" s="48">
        <f t="shared" si="4"/>
        <v>4327.9925508547412</v>
      </c>
      <c r="CW15" s="49">
        <f t="shared" si="5"/>
        <v>2900187.8083277624</v>
      </c>
      <c r="CX15" s="41"/>
      <c r="CY15" s="50">
        <v>62.5</v>
      </c>
      <c r="CZ15" s="70">
        <f t="shared" si="6"/>
        <v>607.6</v>
      </c>
      <c r="DA15" s="70">
        <f t="shared" si="10"/>
        <v>101</v>
      </c>
      <c r="DB15" s="70">
        <f t="shared" si="7"/>
        <v>2629688.273899341</v>
      </c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</row>
    <row r="16" spans="1:195" s="52" customFormat="1" ht="56.25" customHeight="1" x14ac:dyDescent="0.25">
      <c r="A16" s="27">
        <v>11</v>
      </c>
      <c r="B16" s="27">
        <v>140</v>
      </c>
      <c r="C16" s="27" t="s">
        <v>198</v>
      </c>
      <c r="D16" s="71" t="s">
        <v>199</v>
      </c>
      <c r="E16" s="28">
        <v>140</v>
      </c>
      <c r="F16" s="72" t="s">
        <v>267</v>
      </c>
      <c r="G16" s="29" t="s">
        <v>200</v>
      </c>
      <c r="H16" s="30" t="s">
        <v>113</v>
      </c>
      <c r="I16" s="29">
        <v>1</v>
      </c>
      <c r="J16" s="31">
        <v>185</v>
      </c>
      <c r="K16" s="31" t="s">
        <v>200</v>
      </c>
      <c r="L16" s="31"/>
      <c r="M16" s="29">
        <f t="shared" si="0"/>
        <v>1515.9</v>
      </c>
      <c r="N16" s="29">
        <f t="shared" si="1"/>
        <v>83.4</v>
      </c>
      <c r="O16" s="29">
        <v>1432.5</v>
      </c>
      <c r="P16" s="29">
        <v>1959</v>
      </c>
      <c r="Q16" s="29" t="s">
        <v>158</v>
      </c>
      <c r="R16" s="29">
        <v>1992</v>
      </c>
      <c r="S16" s="29">
        <v>5</v>
      </c>
      <c r="T16" s="29">
        <v>1</v>
      </c>
      <c r="U16" s="29">
        <v>27</v>
      </c>
      <c r="V16" s="29">
        <v>3148</v>
      </c>
      <c r="W16" s="29">
        <v>452</v>
      </c>
      <c r="X16" s="29">
        <v>6565</v>
      </c>
      <c r="Y16" s="29"/>
      <c r="Z16" s="29">
        <v>1648.3</v>
      </c>
      <c r="AA16" s="29"/>
      <c r="AB16" s="29">
        <v>1432.5</v>
      </c>
      <c r="AC16" s="29">
        <v>925.4</v>
      </c>
      <c r="AD16" s="29">
        <v>1432.5</v>
      </c>
      <c r="AE16" s="29">
        <v>215.8</v>
      </c>
      <c r="AF16" s="29"/>
      <c r="AG16" s="29">
        <v>132.4</v>
      </c>
      <c r="AH16" s="29">
        <v>42.9</v>
      </c>
      <c r="AI16" s="29">
        <v>12.6</v>
      </c>
      <c r="AJ16" s="29"/>
      <c r="AK16" s="29"/>
      <c r="AL16" s="29">
        <v>36</v>
      </c>
      <c r="AM16" s="29">
        <v>10</v>
      </c>
      <c r="AN16" s="29"/>
      <c r="AO16" s="29">
        <v>317.89999999999998</v>
      </c>
      <c r="AP16" s="29">
        <v>184.2</v>
      </c>
      <c r="AQ16" s="29">
        <v>26</v>
      </c>
      <c r="AR16" s="29">
        <v>1114.5999999999999</v>
      </c>
      <c r="AS16" s="29">
        <v>741.2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31">
        <v>185</v>
      </c>
      <c r="BL16" s="31" t="s">
        <v>200</v>
      </c>
      <c r="BM16" s="33" t="s">
        <v>114</v>
      </c>
      <c r="BN16" s="33"/>
      <c r="BO16" s="34" t="s">
        <v>275</v>
      </c>
      <c r="BP16" s="35" t="s">
        <v>115</v>
      </c>
      <c r="BQ16" s="36">
        <v>7126811</v>
      </c>
      <c r="BR16" s="36"/>
      <c r="BS16" s="36"/>
      <c r="BT16" s="37">
        <f t="shared" si="9"/>
        <v>7126811</v>
      </c>
      <c r="BU16" s="36"/>
      <c r="BV16" s="36"/>
      <c r="BW16" s="36"/>
      <c r="BX16" s="36" t="e">
        <f>#REF!+BV16-BW16</f>
        <v>#REF!</v>
      </c>
      <c r="BY16" s="36"/>
      <c r="BZ16" s="36"/>
      <c r="CA16" s="36" t="e">
        <f t="shared" si="2"/>
        <v>#REF!</v>
      </c>
      <c r="CB16" s="36" t="e">
        <f>#REF!</f>
        <v>#REF!</v>
      </c>
      <c r="CC16" s="36"/>
      <c r="CD16" s="36"/>
      <c r="CE16" s="36" t="e">
        <f t="shared" si="8"/>
        <v>#REF!</v>
      </c>
      <c r="CF16" s="36"/>
      <c r="CG16" s="36"/>
      <c r="CH16" s="38">
        <v>6794331</v>
      </c>
      <c r="CI16" s="36"/>
      <c r="CJ16" s="36"/>
      <c r="CK16" s="39">
        <v>0.7</v>
      </c>
      <c r="CL16" s="36"/>
      <c r="CM16" s="36">
        <f t="shared" si="3"/>
        <v>6794331</v>
      </c>
      <c r="CN16" s="40"/>
      <c r="CO16" s="41">
        <v>185</v>
      </c>
      <c r="CP16" s="42" t="s">
        <v>201</v>
      </c>
      <c r="CQ16" s="43" t="s">
        <v>202</v>
      </c>
      <c r="CR16" s="44">
        <v>141</v>
      </c>
      <c r="CS16" s="45" t="s">
        <v>116</v>
      </c>
      <c r="CT16" s="46">
        <v>83.4</v>
      </c>
      <c r="CU16" s="47">
        <v>42.9</v>
      </c>
      <c r="CV16" s="48">
        <f t="shared" si="4"/>
        <v>4701.3727818457683</v>
      </c>
      <c r="CW16" s="49">
        <f t="shared" si="5"/>
        <v>392094.49000593711</v>
      </c>
      <c r="CX16" s="41"/>
      <c r="CY16" s="50">
        <v>42.9</v>
      </c>
      <c r="CZ16" s="70">
        <f t="shared" si="6"/>
        <v>40.500000000000007</v>
      </c>
      <c r="DA16" s="70">
        <f t="shared" si="10"/>
        <v>0</v>
      </c>
      <c r="DB16" s="70">
        <f t="shared" si="7"/>
        <v>190405.59766475364</v>
      </c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</row>
    <row r="17" spans="1:195" s="52" customFormat="1" ht="56.25" customHeight="1" x14ac:dyDescent="0.25">
      <c r="A17" s="27">
        <v>12</v>
      </c>
      <c r="B17" s="27">
        <v>205</v>
      </c>
      <c r="C17" s="27" t="s">
        <v>198</v>
      </c>
      <c r="D17" s="71" t="s">
        <v>199</v>
      </c>
      <c r="E17" s="53">
        <v>205</v>
      </c>
      <c r="F17" s="72" t="s">
        <v>267</v>
      </c>
      <c r="G17" s="29" t="s">
        <v>200</v>
      </c>
      <c r="H17" s="30" t="s">
        <v>125</v>
      </c>
      <c r="I17" s="29">
        <v>9</v>
      </c>
      <c r="J17" s="31">
        <v>288</v>
      </c>
      <c r="K17" s="31" t="s">
        <v>200</v>
      </c>
      <c r="L17" s="31"/>
      <c r="M17" s="29">
        <f t="shared" si="0"/>
        <v>4583.1000000000004</v>
      </c>
      <c r="N17" s="29">
        <f t="shared" si="1"/>
        <v>16.600000000000001</v>
      </c>
      <c r="O17" s="29">
        <v>4566.5</v>
      </c>
      <c r="P17" s="32">
        <v>1977</v>
      </c>
      <c r="Q17" s="29" t="s">
        <v>158</v>
      </c>
      <c r="R17" s="29">
        <v>1992</v>
      </c>
      <c r="S17" s="29">
        <v>5</v>
      </c>
      <c r="T17" s="29">
        <v>6</v>
      </c>
      <c r="U17" s="29">
        <v>11</v>
      </c>
      <c r="V17" s="29">
        <v>5065</v>
      </c>
      <c r="W17" s="29">
        <v>1352</v>
      </c>
      <c r="X17" s="29">
        <v>17639</v>
      </c>
      <c r="Y17" s="29"/>
      <c r="Z17" s="29">
        <v>4527.1000000000004</v>
      </c>
      <c r="AA17" s="29"/>
      <c r="AB17" s="29">
        <v>4510.5</v>
      </c>
      <c r="AC17" s="29">
        <v>2943.7</v>
      </c>
      <c r="AD17" s="29">
        <v>4566.5</v>
      </c>
      <c r="AE17" s="29">
        <v>16.600000000000001</v>
      </c>
      <c r="AF17" s="29"/>
      <c r="AG17" s="29"/>
      <c r="AH17" s="29">
        <v>16.600000000000001</v>
      </c>
      <c r="AI17" s="29">
        <v>16.600000000000001</v>
      </c>
      <c r="AJ17" s="29"/>
      <c r="AK17" s="29"/>
      <c r="AL17" s="29">
        <v>100</v>
      </c>
      <c r="AM17" s="29">
        <v>25</v>
      </c>
      <c r="AN17" s="29"/>
      <c r="AO17" s="29">
        <v>852.3</v>
      </c>
      <c r="AP17" s="29">
        <v>478.5</v>
      </c>
      <c r="AQ17" s="29">
        <v>50</v>
      </c>
      <c r="AR17" s="29">
        <v>2212</v>
      </c>
      <c r="AS17" s="29">
        <v>1441.4</v>
      </c>
      <c r="AT17" s="29">
        <v>25</v>
      </c>
      <c r="AU17" s="29">
        <v>1446.2</v>
      </c>
      <c r="AV17" s="29">
        <v>1023.8</v>
      </c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31">
        <v>288</v>
      </c>
      <c r="BL17" s="31" t="s">
        <v>200</v>
      </c>
      <c r="BM17" s="33" t="s">
        <v>126</v>
      </c>
      <c r="BN17" s="33"/>
      <c r="BO17" s="34" t="s">
        <v>276</v>
      </c>
      <c r="BP17" s="35" t="s">
        <v>127</v>
      </c>
      <c r="BQ17" s="36">
        <v>31518131</v>
      </c>
      <c r="BR17" s="36"/>
      <c r="BS17" s="36"/>
      <c r="BT17" s="37">
        <f t="shared" si="9"/>
        <v>31518131</v>
      </c>
      <c r="BU17" s="36"/>
      <c r="BV17" s="36"/>
      <c r="BW17" s="36"/>
      <c r="BX17" s="36" t="e">
        <f>#REF!+BV17-BW17</f>
        <v>#REF!</v>
      </c>
      <c r="BY17" s="36"/>
      <c r="BZ17" s="36"/>
      <c r="CA17" s="36" t="e">
        <f t="shared" si="2"/>
        <v>#REF!</v>
      </c>
      <c r="CB17" s="36" t="e">
        <f>#REF!</f>
        <v>#REF!</v>
      </c>
      <c r="CC17" s="36"/>
      <c r="CD17" s="36"/>
      <c r="CE17" s="36" t="e">
        <f t="shared" si="8"/>
        <v>#REF!</v>
      </c>
      <c r="CF17" s="36"/>
      <c r="CG17" s="36"/>
      <c r="CH17" s="38">
        <v>4938969</v>
      </c>
      <c r="CI17" s="36"/>
      <c r="CJ17" s="36"/>
      <c r="CK17" s="39">
        <v>0.7</v>
      </c>
      <c r="CL17" s="36"/>
      <c r="CM17" s="36">
        <f t="shared" si="3"/>
        <v>4938969</v>
      </c>
      <c r="CN17" s="40"/>
      <c r="CO17" s="41">
        <v>284</v>
      </c>
      <c r="CP17" s="42" t="s">
        <v>201</v>
      </c>
      <c r="CQ17" s="43" t="s">
        <v>202</v>
      </c>
      <c r="CR17" s="44">
        <v>215</v>
      </c>
      <c r="CS17" s="45" t="s">
        <v>128</v>
      </c>
      <c r="CT17" s="46">
        <v>188.3</v>
      </c>
      <c r="CU17" s="47">
        <v>16.600000000000001</v>
      </c>
      <c r="CV17" s="48">
        <f t="shared" si="4"/>
        <v>6877.0332307826575</v>
      </c>
      <c r="CW17" s="49">
        <f t="shared" si="5"/>
        <v>1294945.3573563744</v>
      </c>
      <c r="CX17" s="41"/>
      <c r="CY17" s="50">
        <v>16.600000000000001</v>
      </c>
      <c r="CZ17" s="70">
        <f t="shared" si="6"/>
        <v>171.70000000000002</v>
      </c>
      <c r="DA17" s="70">
        <f t="shared" si="10"/>
        <v>0</v>
      </c>
      <c r="DB17" s="70">
        <f t="shared" si="7"/>
        <v>1180786.6057253822</v>
      </c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</row>
    <row r="18" spans="1:195" s="52" customFormat="1" ht="56.25" customHeight="1" x14ac:dyDescent="0.25">
      <c r="A18" s="27">
        <v>13</v>
      </c>
      <c r="B18" s="27">
        <v>206</v>
      </c>
      <c r="C18" s="27" t="s">
        <v>198</v>
      </c>
      <c r="D18" s="71" t="s">
        <v>199</v>
      </c>
      <c r="E18" s="28">
        <v>206</v>
      </c>
      <c r="F18" s="72" t="s">
        <v>267</v>
      </c>
      <c r="G18" s="29" t="s">
        <v>200</v>
      </c>
      <c r="H18" s="30" t="s">
        <v>129</v>
      </c>
      <c r="I18" s="29">
        <v>9</v>
      </c>
      <c r="J18" s="31">
        <v>289</v>
      </c>
      <c r="K18" s="31" t="s">
        <v>200</v>
      </c>
      <c r="L18" s="31"/>
      <c r="M18" s="29">
        <f t="shared" si="0"/>
        <v>3993.4</v>
      </c>
      <c r="N18" s="29">
        <f t="shared" si="1"/>
        <v>130.6</v>
      </c>
      <c r="O18" s="29">
        <v>3862.8</v>
      </c>
      <c r="P18" s="32">
        <v>1978</v>
      </c>
      <c r="Q18" s="29" t="s">
        <v>160</v>
      </c>
      <c r="R18" s="29">
        <v>1989</v>
      </c>
      <c r="S18" s="29">
        <v>9</v>
      </c>
      <c r="T18" s="29">
        <v>2</v>
      </c>
      <c r="U18" s="29">
        <v>4</v>
      </c>
      <c r="V18" s="29">
        <v>12704</v>
      </c>
      <c r="W18" s="29">
        <v>617</v>
      </c>
      <c r="X18" s="29">
        <v>15683</v>
      </c>
      <c r="Y18" s="29">
        <v>3888.1</v>
      </c>
      <c r="Z18" s="29"/>
      <c r="AA18" s="29"/>
      <c r="AB18" s="29">
        <v>3697</v>
      </c>
      <c r="AC18" s="29">
        <v>2516.6999999999998</v>
      </c>
      <c r="AD18" s="29">
        <v>3862.8</v>
      </c>
      <c r="AE18" s="29">
        <v>191.1</v>
      </c>
      <c r="AF18" s="29">
        <v>60.5</v>
      </c>
      <c r="AG18" s="29"/>
      <c r="AH18" s="29">
        <v>17</v>
      </c>
      <c r="AI18" s="29">
        <v>17</v>
      </c>
      <c r="AJ18" s="29"/>
      <c r="AK18" s="29"/>
      <c r="AL18" s="29">
        <v>69</v>
      </c>
      <c r="AM18" s="29"/>
      <c r="AN18" s="29"/>
      <c r="AO18" s="29"/>
      <c r="AP18" s="29"/>
      <c r="AQ18" s="29">
        <v>26</v>
      </c>
      <c r="AR18" s="29">
        <v>1137</v>
      </c>
      <c r="AS18" s="29">
        <v>710.6</v>
      </c>
      <c r="AT18" s="29">
        <v>43</v>
      </c>
      <c r="AU18" s="29">
        <v>2560</v>
      </c>
      <c r="AV18" s="29">
        <v>1806.1</v>
      </c>
      <c r="AW18" s="29"/>
      <c r="AX18" s="29"/>
      <c r="AY18" s="29"/>
      <c r="AZ18" s="29">
        <v>5</v>
      </c>
      <c r="BA18" s="29">
        <v>259.3</v>
      </c>
      <c r="BB18" s="29">
        <v>173.6</v>
      </c>
      <c r="BC18" s="29"/>
      <c r="BD18" s="29"/>
      <c r="BE18" s="29"/>
      <c r="BF18" s="29"/>
      <c r="BG18" s="29"/>
      <c r="BH18" s="29"/>
      <c r="BI18" s="29"/>
      <c r="BJ18" s="29"/>
      <c r="BK18" s="31">
        <v>289</v>
      </c>
      <c r="BL18" s="31" t="s">
        <v>200</v>
      </c>
      <c r="BM18" s="33" t="s">
        <v>130</v>
      </c>
      <c r="BN18" s="33"/>
      <c r="BO18" s="34" t="s">
        <v>277</v>
      </c>
      <c r="BP18" s="35" t="s">
        <v>131</v>
      </c>
      <c r="BQ18" s="36">
        <v>30019565</v>
      </c>
      <c r="BR18" s="36">
        <v>356250</v>
      </c>
      <c r="BS18" s="36"/>
      <c r="BT18" s="37">
        <f t="shared" si="9"/>
        <v>30375815</v>
      </c>
      <c r="BU18" s="36"/>
      <c r="BV18" s="36"/>
      <c r="BW18" s="36"/>
      <c r="BX18" s="36" t="e">
        <f>#REF!+BV18-BW18</f>
        <v>#REF!</v>
      </c>
      <c r="BY18" s="36"/>
      <c r="BZ18" s="36"/>
      <c r="CA18" s="36" t="e">
        <f t="shared" si="2"/>
        <v>#REF!</v>
      </c>
      <c r="CB18" s="36" t="e">
        <f>#REF!</f>
        <v>#REF!</v>
      </c>
      <c r="CC18" s="36"/>
      <c r="CD18" s="36"/>
      <c r="CE18" s="36" t="e">
        <f t="shared" si="8"/>
        <v>#REF!</v>
      </c>
      <c r="CF18" s="36"/>
      <c r="CG18" s="36"/>
      <c r="CH18" s="38">
        <v>4052960</v>
      </c>
      <c r="CI18" s="36"/>
      <c r="CJ18" s="36"/>
      <c r="CK18" s="39">
        <v>0.7</v>
      </c>
      <c r="CL18" s="36"/>
      <c r="CM18" s="36">
        <f t="shared" si="3"/>
        <v>4052960</v>
      </c>
      <c r="CN18" s="40"/>
      <c r="CO18" s="41">
        <v>285</v>
      </c>
      <c r="CP18" s="42" t="s">
        <v>201</v>
      </c>
      <c r="CQ18" s="43" t="s">
        <v>202</v>
      </c>
      <c r="CR18" s="44">
        <v>216</v>
      </c>
      <c r="CS18" s="45" t="s">
        <v>132</v>
      </c>
      <c r="CT18" s="46">
        <v>191.1</v>
      </c>
      <c r="CU18" s="47">
        <v>17</v>
      </c>
      <c r="CV18" s="48">
        <f t="shared" si="4"/>
        <v>7606.5044823959533</v>
      </c>
      <c r="CW18" s="49">
        <f t="shared" si="5"/>
        <v>1453603.0065858667</v>
      </c>
      <c r="CX18" s="41"/>
      <c r="CY18" s="50">
        <v>17</v>
      </c>
      <c r="CZ18" s="70">
        <f t="shared" si="6"/>
        <v>174.1</v>
      </c>
      <c r="DA18" s="70">
        <f t="shared" si="10"/>
        <v>0</v>
      </c>
      <c r="DB18" s="70">
        <f t="shared" si="7"/>
        <v>1324292.4303851356</v>
      </c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</row>
    <row r="19" spans="1:195" s="52" customFormat="1" ht="56.25" customHeight="1" x14ac:dyDescent="0.25">
      <c r="A19" s="27">
        <v>14</v>
      </c>
      <c r="B19" s="27">
        <v>219</v>
      </c>
      <c r="C19" s="27" t="s">
        <v>198</v>
      </c>
      <c r="D19" s="71" t="s">
        <v>199</v>
      </c>
      <c r="E19" s="28">
        <v>219</v>
      </c>
      <c r="F19" s="72" t="s">
        <v>267</v>
      </c>
      <c r="G19" s="90"/>
      <c r="H19" s="30"/>
      <c r="I19" s="90"/>
      <c r="J19" s="31"/>
      <c r="K19" s="31"/>
      <c r="L19" s="31"/>
      <c r="M19" s="90"/>
      <c r="N19" s="90"/>
      <c r="O19" s="90"/>
      <c r="P19" s="32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31"/>
      <c r="BL19" s="31"/>
      <c r="BM19" s="33"/>
      <c r="BN19" s="33"/>
      <c r="BO19" s="34" t="s">
        <v>278</v>
      </c>
      <c r="BP19" s="35"/>
      <c r="BQ19" s="36"/>
      <c r="BR19" s="36"/>
      <c r="BS19" s="36"/>
      <c r="BT19" s="37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8"/>
      <c r="CI19" s="36"/>
      <c r="CJ19" s="36"/>
      <c r="CK19" s="39"/>
      <c r="CL19" s="36"/>
      <c r="CM19" s="36"/>
      <c r="CN19" s="40"/>
      <c r="CO19" s="41"/>
      <c r="CP19" s="42"/>
      <c r="CQ19" s="43"/>
      <c r="CR19" s="44"/>
      <c r="CS19" s="45"/>
      <c r="CT19" s="46"/>
      <c r="CU19" s="47"/>
      <c r="CV19" s="48"/>
      <c r="CW19" s="49"/>
      <c r="CX19" s="41"/>
      <c r="CY19" s="50"/>
      <c r="CZ19" s="70">
        <v>24</v>
      </c>
      <c r="DA19" s="70">
        <v>0</v>
      </c>
      <c r="DB19" s="70">
        <v>305337.8</v>
      </c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</row>
    <row r="20" spans="1:195" s="52" customFormat="1" ht="56.25" customHeight="1" x14ac:dyDescent="0.25">
      <c r="A20" s="27">
        <v>15</v>
      </c>
      <c r="B20" s="27">
        <v>232</v>
      </c>
      <c r="C20" s="27" t="s">
        <v>198</v>
      </c>
      <c r="D20" s="71" t="s">
        <v>199</v>
      </c>
      <c r="E20" s="28">
        <v>232</v>
      </c>
      <c r="F20" s="72" t="s">
        <v>267</v>
      </c>
      <c r="G20" s="90"/>
      <c r="H20" s="30"/>
      <c r="I20" s="90"/>
      <c r="J20" s="31"/>
      <c r="K20" s="31"/>
      <c r="L20" s="31"/>
      <c r="M20" s="90"/>
      <c r="N20" s="90"/>
      <c r="O20" s="90"/>
      <c r="P20" s="32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31"/>
      <c r="BL20" s="31"/>
      <c r="BM20" s="33"/>
      <c r="BN20" s="33"/>
      <c r="BO20" s="34" t="s">
        <v>279</v>
      </c>
      <c r="BP20" s="35"/>
      <c r="BQ20" s="36"/>
      <c r="BR20" s="36"/>
      <c r="BS20" s="36"/>
      <c r="BT20" s="37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8"/>
      <c r="CI20" s="36"/>
      <c r="CJ20" s="36"/>
      <c r="CK20" s="39"/>
      <c r="CL20" s="36"/>
      <c r="CM20" s="36"/>
      <c r="CN20" s="40"/>
      <c r="CO20" s="41"/>
      <c r="CP20" s="42"/>
      <c r="CQ20" s="43"/>
      <c r="CR20" s="44"/>
      <c r="CS20" s="45"/>
      <c r="CT20" s="46"/>
      <c r="CU20" s="47"/>
      <c r="CV20" s="48"/>
      <c r="CW20" s="49"/>
      <c r="CX20" s="41"/>
      <c r="CY20" s="50"/>
      <c r="CZ20" s="70">
        <v>1236.7</v>
      </c>
      <c r="DA20" s="70">
        <v>573.1</v>
      </c>
      <c r="DB20" s="70">
        <v>6734852.8799999999</v>
      </c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</row>
    <row r="21" spans="1:195" s="52" customFormat="1" ht="56.25" customHeight="1" x14ac:dyDescent="0.25">
      <c r="A21" s="27">
        <v>16</v>
      </c>
      <c r="B21" s="27">
        <v>239</v>
      </c>
      <c r="C21" s="27" t="s">
        <v>198</v>
      </c>
      <c r="D21" s="71" t="s">
        <v>199</v>
      </c>
      <c r="E21" s="28">
        <v>239</v>
      </c>
      <c r="F21" s="72" t="s">
        <v>267</v>
      </c>
      <c r="G21" s="90"/>
      <c r="H21" s="30"/>
      <c r="I21" s="90"/>
      <c r="J21" s="31"/>
      <c r="K21" s="31"/>
      <c r="L21" s="31"/>
      <c r="M21" s="90"/>
      <c r="N21" s="90"/>
      <c r="O21" s="90"/>
      <c r="P21" s="32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31"/>
      <c r="BL21" s="31"/>
      <c r="BM21" s="33"/>
      <c r="BN21" s="33"/>
      <c r="BO21" s="34" t="s">
        <v>280</v>
      </c>
      <c r="BP21" s="35"/>
      <c r="BQ21" s="36"/>
      <c r="BR21" s="36"/>
      <c r="BS21" s="36"/>
      <c r="BT21" s="37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8"/>
      <c r="CI21" s="36"/>
      <c r="CJ21" s="36"/>
      <c r="CK21" s="39"/>
      <c r="CL21" s="36"/>
      <c r="CM21" s="36"/>
      <c r="CN21" s="40"/>
      <c r="CO21" s="41"/>
      <c r="CP21" s="42"/>
      <c r="CQ21" s="43"/>
      <c r="CR21" s="44"/>
      <c r="CS21" s="45"/>
      <c r="CT21" s="46"/>
      <c r="CU21" s="47"/>
      <c r="CV21" s="48"/>
      <c r="CW21" s="49"/>
      <c r="CX21" s="41"/>
      <c r="CY21" s="50"/>
      <c r="CZ21" s="70">
        <v>848.5</v>
      </c>
      <c r="DA21" s="70">
        <v>405.7</v>
      </c>
      <c r="DB21" s="70">
        <v>5123037.37</v>
      </c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</row>
    <row r="22" spans="1:195" s="52" customFormat="1" ht="56.25" customHeight="1" x14ac:dyDescent="0.25">
      <c r="A22" s="27">
        <v>17</v>
      </c>
      <c r="B22" s="27">
        <v>248</v>
      </c>
      <c r="C22" s="27" t="s">
        <v>198</v>
      </c>
      <c r="D22" s="71" t="s">
        <v>199</v>
      </c>
      <c r="E22" s="28">
        <v>248</v>
      </c>
      <c r="F22" s="72" t="s">
        <v>267</v>
      </c>
      <c r="G22" s="90"/>
      <c r="H22" s="30"/>
      <c r="I22" s="90"/>
      <c r="J22" s="31"/>
      <c r="K22" s="31"/>
      <c r="L22" s="31"/>
      <c r="M22" s="90"/>
      <c r="N22" s="90"/>
      <c r="O22" s="90"/>
      <c r="P22" s="32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31"/>
      <c r="BL22" s="31"/>
      <c r="BM22" s="33"/>
      <c r="BN22" s="33"/>
      <c r="BO22" s="34" t="s">
        <v>281</v>
      </c>
      <c r="BP22" s="35"/>
      <c r="BQ22" s="36"/>
      <c r="BR22" s="36"/>
      <c r="BS22" s="36"/>
      <c r="BT22" s="37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8"/>
      <c r="CI22" s="36"/>
      <c r="CJ22" s="36"/>
      <c r="CK22" s="39"/>
      <c r="CL22" s="36"/>
      <c r="CM22" s="36"/>
      <c r="CN22" s="40"/>
      <c r="CO22" s="41"/>
      <c r="CP22" s="42"/>
      <c r="CQ22" s="43"/>
      <c r="CR22" s="44"/>
      <c r="CS22" s="45"/>
      <c r="CT22" s="46"/>
      <c r="CU22" s="47"/>
      <c r="CV22" s="48"/>
      <c r="CW22" s="49"/>
      <c r="CX22" s="41"/>
      <c r="CY22" s="50"/>
      <c r="CZ22" s="70">
        <v>335.3</v>
      </c>
      <c r="DA22" s="70">
        <v>261.8</v>
      </c>
      <c r="DB22" s="70">
        <v>1381912.25</v>
      </c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</row>
    <row r="23" spans="1:195" s="52" customFormat="1" ht="56.25" customHeight="1" x14ac:dyDescent="0.25">
      <c r="A23" s="27">
        <v>18</v>
      </c>
      <c r="B23" s="27">
        <v>249</v>
      </c>
      <c r="C23" s="27" t="s">
        <v>198</v>
      </c>
      <c r="D23" s="71" t="s">
        <v>199</v>
      </c>
      <c r="E23" s="28">
        <v>249</v>
      </c>
      <c r="F23" s="72" t="s">
        <v>267</v>
      </c>
      <c r="G23" s="90"/>
      <c r="H23" s="30"/>
      <c r="I23" s="90"/>
      <c r="J23" s="31"/>
      <c r="K23" s="31"/>
      <c r="L23" s="31"/>
      <c r="M23" s="90"/>
      <c r="N23" s="90"/>
      <c r="O23" s="90"/>
      <c r="P23" s="32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31"/>
      <c r="BL23" s="31"/>
      <c r="BM23" s="33"/>
      <c r="BN23" s="33"/>
      <c r="BO23" s="34" t="s">
        <v>282</v>
      </c>
      <c r="BP23" s="35"/>
      <c r="BQ23" s="36"/>
      <c r="BR23" s="36"/>
      <c r="BS23" s="36"/>
      <c r="BT23" s="37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8"/>
      <c r="CI23" s="36"/>
      <c r="CJ23" s="36"/>
      <c r="CK23" s="39"/>
      <c r="CL23" s="36"/>
      <c r="CM23" s="36"/>
      <c r="CN23" s="40"/>
      <c r="CO23" s="41"/>
      <c r="CP23" s="42"/>
      <c r="CQ23" s="43"/>
      <c r="CR23" s="44"/>
      <c r="CS23" s="45"/>
      <c r="CT23" s="46"/>
      <c r="CU23" s="47"/>
      <c r="CV23" s="48"/>
      <c r="CW23" s="49"/>
      <c r="CX23" s="41"/>
      <c r="CY23" s="50"/>
      <c r="CZ23" s="70">
        <v>51.1</v>
      </c>
      <c r="DA23" s="70">
        <v>0</v>
      </c>
      <c r="DB23" s="70">
        <v>302848.11</v>
      </c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</row>
    <row r="24" spans="1:195" s="52" customFormat="1" ht="56.25" customHeight="1" x14ac:dyDescent="0.25">
      <c r="A24" s="27">
        <v>19</v>
      </c>
      <c r="B24" s="27">
        <v>262</v>
      </c>
      <c r="C24" s="27" t="s">
        <v>198</v>
      </c>
      <c r="D24" s="71" t="s">
        <v>199</v>
      </c>
      <c r="E24" s="28">
        <v>262</v>
      </c>
      <c r="F24" s="72" t="s">
        <v>267</v>
      </c>
      <c r="G24" s="90"/>
      <c r="H24" s="30"/>
      <c r="I24" s="90"/>
      <c r="J24" s="31"/>
      <c r="K24" s="31"/>
      <c r="L24" s="31"/>
      <c r="M24" s="90"/>
      <c r="N24" s="90"/>
      <c r="O24" s="90"/>
      <c r="P24" s="32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31"/>
      <c r="BL24" s="31"/>
      <c r="BM24" s="33"/>
      <c r="BN24" s="33"/>
      <c r="BO24" s="34" t="s">
        <v>283</v>
      </c>
      <c r="BP24" s="35"/>
      <c r="BQ24" s="36"/>
      <c r="BR24" s="36"/>
      <c r="BS24" s="36"/>
      <c r="BT24" s="37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8"/>
      <c r="CI24" s="36"/>
      <c r="CJ24" s="36"/>
      <c r="CK24" s="39"/>
      <c r="CL24" s="36"/>
      <c r="CM24" s="36"/>
      <c r="CN24" s="40"/>
      <c r="CO24" s="41"/>
      <c r="CP24" s="42"/>
      <c r="CQ24" s="43"/>
      <c r="CR24" s="44"/>
      <c r="CS24" s="45"/>
      <c r="CT24" s="46"/>
      <c r="CU24" s="47"/>
      <c r="CV24" s="48"/>
      <c r="CW24" s="49"/>
      <c r="CX24" s="41"/>
      <c r="CY24" s="50"/>
      <c r="CZ24" s="70">
        <v>909.8</v>
      </c>
      <c r="DA24" s="70">
        <v>0</v>
      </c>
      <c r="DB24" s="70">
        <v>6985344.3899999997</v>
      </c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</row>
    <row r="25" spans="1:195" s="52" customFormat="1" ht="56.25" customHeight="1" x14ac:dyDescent="0.25">
      <c r="A25" s="27">
        <v>20</v>
      </c>
      <c r="B25" s="27">
        <v>264</v>
      </c>
      <c r="C25" s="27" t="s">
        <v>198</v>
      </c>
      <c r="D25" s="71" t="s">
        <v>199</v>
      </c>
      <c r="E25" s="28">
        <v>264</v>
      </c>
      <c r="F25" s="72" t="s">
        <v>267</v>
      </c>
      <c r="G25" s="90"/>
      <c r="H25" s="30"/>
      <c r="I25" s="90"/>
      <c r="J25" s="31"/>
      <c r="K25" s="31"/>
      <c r="L25" s="31"/>
      <c r="M25" s="90"/>
      <c r="N25" s="90"/>
      <c r="O25" s="90"/>
      <c r="P25" s="32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31"/>
      <c r="BL25" s="31"/>
      <c r="BM25" s="33"/>
      <c r="BN25" s="33"/>
      <c r="BO25" s="34" t="s">
        <v>284</v>
      </c>
      <c r="BP25" s="35"/>
      <c r="BQ25" s="36"/>
      <c r="BR25" s="36"/>
      <c r="BS25" s="36"/>
      <c r="BT25" s="37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8"/>
      <c r="CI25" s="36"/>
      <c r="CJ25" s="36"/>
      <c r="CK25" s="39"/>
      <c r="CL25" s="36"/>
      <c r="CM25" s="36"/>
      <c r="CN25" s="40"/>
      <c r="CO25" s="41"/>
      <c r="CP25" s="42"/>
      <c r="CQ25" s="43"/>
      <c r="CR25" s="44"/>
      <c r="CS25" s="45"/>
      <c r="CT25" s="46"/>
      <c r="CU25" s="47"/>
      <c r="CV25" s="48"/>
      <c r="CW25" s="49"/>
      <c r="CX25" s="41"/>
      <c r="CY25" s="50"/>
      <c r="CZ25" s="70">
        <v>42.5</v>
      </c>
      <c r="DA25" s="70">
        <v>0</v>
      </c>
      <c r="DB25" s="70">
        <v>328868.02</v>
      </c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</row>
    <row r="26" spans="1:195" s="52" customFormat="1" ht="56.25" customHeight="1" x14ac:dyDescent="0.25">
      <c r="A26" s="27">
        <v>21</v>
      </c>
      <c r="B26" s="27">
        <v>278</v>
      </c>
      <c r="C26" s="27" t="s">
        <v>198</v>
      </c>
      <c r="D26" s="71" t="s">
        <v>199</v>
      </c>
      <c r="E26" s="28">
        <v>278</v>
      </c>
      <c r="F26" s="72" t="s">
        <v>267</v>
      </c>
      <c r="G26" s="29" t="s">
        <v>200</v>
      </c>
      <c r="H26" s="30" t="s">
        <v>240</v>
      </c>
      <c r="I26" s="29">
        <v>8</v>
      </c>
      <c r="J26" s="31">
        <v>362</v>
      </c>
      <c r="K26" s="31" t="s">
        <v>200</v>
      </c>
      <c r="L26" s="31"/>
      <c r="M26" s="29">
        <f t="shared" si="0"/>
        <v>3506.8999999999996</v>
      </c>
      <c r="N26" s="29">
        <f t="shared" si="1"/>
        <v>797.2</v>
      </c>
      <c r="O26" s="29">
        <v>2709.7</v>
      </c>
      <c r="P26" s="32">
        <v>1970</v>
      </c>
      <c r="Q26" s="29" t="s">
        <v>158</v>
      </c>
      <c r="R26" s="29">
        <v>1990</v>
      </c>
      <c r="S26" s="29">
        <v>5</v>
      </c>
      <c r="T26" s="29">
        <v>4</v>
      </c>
      <c r="U26" s="29">
        <v>15</v>
      </c>
      <c r="V26" s="29">
        <v>4614</v>
      </c>
      <c r="W26" s="29">
        <v>1227</v>
      </c>
      <c r="X26" s="29">
        <v>17512</v>
      </c>
      <c r="Y26" s="29"/>
      <c r="Z26" s="29">
        <v>4133</v>
      </c>
      <c r="AA26" s="29"/>
      <c r="AB26" s="29">
        <v>2684.5</v>
      </c>
      <c r="AC26" s="29">
        <v>1842.6</v>
      </c>
      <c r="AD26" s="29">
        <v>2709.7</v>
      </c>
      <c r="AE26" s="29">
        <v>1448.5</v>
      </c>
      <c r="AF26" s="55"/>
      <c r="AG26" s="29">
        <v>651.29999999999995</v>
      </c>
      <c r="AH26" s="29">
        <v>654.9</v>
      </c>
      <c r="AI26" s="29">
        <v>13.2</v>
      </c>
      <c r="AJ26" s="29">
        <v>7.2</v>
      </c>
      <c r="AK26" s="29"/>
      <c r="AL26" s="29">
        <v>56</v>
      </c>
      <c r="AM26" s="29">
        <v>16</v>
      </c>
      <c r="AN26" s="29"/>
      <c r="AO26" s="29">
        <v>482.3</v>
      </c>
      <c r="AP26" s="29">
        <v>263.3</v>
      </c>
      <c r="AQ26" s="29">
        <v>8</v>
      </c>
      <c r="AR26" s="29">
        <v>354.2</v>
      </c>
      <c r="AS26" s="29">
        <v>242.1</v>
      </c>
      <c r="AT26" s="29">
        <v>24</v>
      </c>
      <c r="AU26" s="29">
        <v>1363.2</v>
      </c>
      <c r="AV26" s="29">
        <v>978.3</v>
      </c>
      <c r="AW26" s="29">
        <v>8</v>
      </c>
      <c r="AX26" s="29">
        <v>484.8</v>
      </c>
      <c r="AY26" s="29">
        <v>358.9</v>
      </c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31">
        <v>362</v>
      </c>
      <c r="BL26" s="31" t="s">
        <v>200</v>
      </c>
      <c r="BM26" s="33" t="s">
        <v>241</v>
      </c>
      <c r="BN26" s="33"/>
      <c r="BO26" s="34" t="s">
        <v>285</v>
      </c>
      <c r="BP26" s="35" t="s">
        <v>242</v>
      </c>
      <c r="BQ26" s="36">
        <v>11779664</v>
      </c>
      <c r="BR26" s="36"/>
      <c r="BS26" s="36"/>
      <c r="BT26" s="37">
        <f t="shared" si="9"/>
        <v>11779664</v>
      </c>
      <c r="BU26" s="36"/>
      <c r="BV26" s="36"/>
      <c r="BW26" s="36"/>
      <c r="BX26" s="36" t="e">
        <f>#REF!+BV26-BW26</f>
        <v>#REF!</v>
      </c>
      <c r="BY26" s="36"/>
      <c r="BZ26" s="36"/>
      <c r="CA26" s="36" t="e">
        <f t="shared" si="2"/>
        <v>#REF!</v>
      </c>
      <c r="CB26" s="36" t="e">
        <f>#REF!</f>
        <v>#REF!</v>
      </c>
      <c r="CC26" s="36"/>
      <c r="CD26" s="36"/>
      <c r="CE26" s="36" t="e">
        <f t="shared" si="8"/>
        <v>#REF!</v>
      </c>
      <c r="CF26" s="36"/>
      <c r="CG26" s="36"/>
      <c r="CH26" s="38">
        <v>878625</v>
      </c>
      <c r="CI26" s="36"/>
      <c r="CJ26" s="36"/>
      <c r="CK26" s="39">
        <v>0.7</v>
      </c>
      <c r="CL26" s="36"/>
      <c r="CM26" s="36">
        <f t="shared" si="3"/>
        <v>878625</v>
      </c>
      <c r="CN26" s="40"/>
      <c r="CO26" s="41">
        <v>358</v>
      </c>
      <c r="CP26" s="42" t="s">
        <v>201</v>
      </c>
      <c r="CQ26" s="43" t="s">
        <v>202</v>
      </c>
      <c r="CR26" s="44">
        <v>273</v>
      </c>
      <c r="CS26" s="45" t="s">
        <v>243</v>
      </c>
      <c r="CT26" s="46">
        <v>797.2</v>
      </c>
      <c r="CU26" s="47">
        <v>654.9</v>
      </c>
      <c r="CV26" s="48">
        <f t="shared" si="4"/>
        <v>3358.996264507115</v>
      </c>
      <c r="CW26" s="49">
        <f t="shared" si="5"/>
        <v>2677791.8220650721</v>
      </c>
      <c r="CX26" s="41"/>
      <c r="CY26" s="50">
        <v>20.399999999999999</v>
      </c>
      <c r="CZ26" s="70">
        <f t="shared" si="6"/>
        <v>776.80000000000007</v>
      </c>
      <c r="DA26" s="70">
        <f t="shared" si="10"/>
        <v>634.5</v>
      </c>
      <c r="DB26" s="70">
        <f t="shared" si="7"/>
        <v>2609268.298269127</v>
      </c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</row>
    <row r="27" spans="1:195" s="52" customFormat="1" ht="56.25" customHeight="1" x14ac:dyDescent="0.25">
      <c r="A27" s="27">
        <v>22</v>
      </c>
      <c r="B27" s="27">
        <v>312</v>
      </c>
      <c r="C27" s="27" t="s">
        <v>198</v>
      </c>
      <c r="D27" s="71" t="s">
        <v>199</v>
      </c>
      <c r="E27" s="28">
        <v>312</v>
      </c>
      <c r="F27" s="72" t="s">
        <v>267</v>
      </c>
      <c r="G27" s="90"/>
      <c r="H27" s="30"/>
      <c r="I27" s="90"/>
      <c r="J27" s="31"/>
      <c r="K27" s="31"/>
      <c r="L27" s="31"/>
      <c r="M27" s="90"/>
      <c r="N27" s="90"/>
      <c r="O27" s="90"/>
      <c r="P27" s="32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55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31"/>
      <c r="BL27" s="31"/>
      <c r="BM27" s="33"/>
      <c r="BN27" s="33"/>
      <c r="BO27" s="34" t="s">
        <v>286</v>
      </c>
      <c r="BP27" s="35"/>
      <c r="BQ27" s="36"/>
      <c r="BR27" s="36"/>
      <c r="BS27" s="36"/>
      <c r="BT27" s="37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8"/>
      <c r="CI27" s="36"/>
      <c r="CJ27" s="36"/>
      <c r="CK27" s="39"/>
      <c r="CL27" s="36"/>
      <c r="CM27" s="36"/>
      <c r="CN27" s="40"/>
      <c r="CO27" s="41"/>
      <c r="CP27" s="42"/>
      <c r="CQ27" s="43"/>
      <c r="CR27" s="44"/>
      <c r="CS27" s="45"/>
      <c r="CT27" s="46"/>
      <c r="CU27" s="47"/>
      <c r="CV27" s="48"/>
      <c r="CW27" s="49"/>
      <c r="CX27" s="41"/>
      <c r="CY27" s="50"/>
      <c r="CZ27" s="70">
        <v>43.9</v>
      </c>
      <c r="DA27" s="70">
        <v>0</v>
      </c>
      <c r="DB27" s="70">
        <v>308237.56</v>
      </c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</row>
    <row r="28" spans="1:195" s="52" customFormat="1" ht="56.25" customHeight="1" x14ac:dyDescent="0.25">
      <c r="A28" s="27">
        <v>23</v>
      </c>
      <c r="B28" s="27">
        <v>336</v>
      </c>
      <c r="C28" s="27" t="s">
        <v>198</v>
      </c>
      <c r="D28" s="71" t="s">
        <v>199</v>
      </c>
      <c r="E28" s="28">
        <v>336</v>
      </c>
      <c r="F28" s="72" t="s">
        <v>267</v>
      </c>
      <c r="G28" s="29" t="s">
        <v>200</v>
      </c>
      <c r="H28" s="30" t="s">
        <v>204</v>
      </c>
      <c r="I28" s="29">
        <v>1</v>
      </c>
      <c r="J28" s="31">
        <v>446</v>
      </c>
      <c r="K28" s="31" t="s">
        <v>200</v>
      </c>
      <c r="L28" s="31"/>
      <c r="M28" s="29">
        <f t="shared" si="0"/>
        <v>3681.2</v>
      </c>
      <c r="N28" s="29">
        <f t="shared" si="1"/>
        <v>480.1</v>
      </c>
      <c r="O28" s="29">
        <v>3201.1</v>
      </c>
      <c r="P28" s="29">
        <v>1962</v>
      </c>
      <c r="Q28" s="29" t="s">
        <v>158</v>
      </c>
      <c r="R28" s="29">
        <v>1989</v>
      </c>
      <c r="S28" s="29">
        <v>5</v>
      </c>
      <c r="T28" s="29">
        <v>4</v>
      </c>
      <c r="U28" s="29">
        <v>20</v>
      </c>
      <c r="V28" s="29">
        <v>4724</v>
      </c>
      <c r="W28" s="29">
        <v>930</v>
      </c>
      <c r="X28" s="29">
        <v>14513</v>
      </c>
      <c r="Y28" s="29"/>
      <c r="Z28" s="29">
        <v>3944.3</v>
      </c>
      <c r="AA28" s="29"/>
      <c r="AB28" s="29">
        <v>3201.1</v>
      </c>
      <c r="AC28" s="29">
        <v>2098.4</v>
      </c>
      <c r="AD28" s="29">
        <v>3201.1</v>
      </c>
      <c r="AE28" s="29">
        <v>743.2</v>
      </c>
      <c r="AF28" s="29"/>
      <c r="AG28" s="29">
        <v>263.10000000000002</v>
      </c>
      <c r="AH28" s="29">
        <v>657.4</v>
      </c>
      <c r="AI28" s="29">
        <v>44.7</v>
      </c>
      <c r="AJ28" s="29">
        <v>26.9</v>
      </c>
      <c r="AK28" s="29"/>
      <c r="AL28" s="29">
        <v>78</v>
      </c>
      <c r="AM28" s="29">
        <v>17</v>
      </c>
      <c r="AN28" s="29"/>
      <c r="AO28" s="29">
        <v>536.9</v>
      </c>
      <c r="AP28" s="29">
        <v>310.2</v>
      </c>
      <c r="AQ28" s="29">
        <v>58</v>
      </c>
      <c r="AR28" s="29">
        <v>2497.5</v>
      </c>
      <c r="AS28" s="29">
        <v>1658.8</v>
      </c>
      <c r="AT28" s="29">
        <v>3</v>
      </c>
      <c r="AU28" s="29">
        <v>166.7</v>
      </c>
      <c r="AV28" s="29">
        <v>129.4</v>
      </c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31">
        <v>446</v>
      </c>
      <c r="BL28" s="31" t="s">
        <v>200</v>
      </c>
      <c r="BM28" s="33" t="s">
        <v>205</v>
      </c>
      <c r="BN28" s="33"/>
      <c r="BO28" s="34" t="s">
        <v>287</v>
      </c>
      <c r="BP28" s="35" t="s">
        <v>206</v>
      </c>
      <c r="BQ28" s="36">
        <v>16688111</v>
      </c>
      <c r="BR28" s="36"/>
      <c r="BS28" s="36"/>
      <c r="BT28" s="37">
        <f t="shared" si="9"/>
        <v>16688111</v>
      </c>
      <c r="BU28" s="36"/>
      <c r="BV28" s="36"/>
      <c r="BW28" s="36"/>
      <c r="BX28" s="36" t="e">
        <f>#REF!+BV28-BW28</f>
        <v>#REF!</v>
      </c>
      <c r="BY28" s="36"/>
      <c r="BZ28" s="36"/>
      <c r="CA28" s="36" t="e">
        <f t="shared" si="2"/>
        <v>#REF!</v>
      </c>
      <c r="CB28" s="36" t="e">
        <f>#REF!</f>
        <v>#REF!</v>
      </c>
      <c r="CC28" s="36"/>
      <c r="CD28" s="36"/>
      <c r="CE28" s="36" t="e">
        <f t="shared" si="8"/>
        <v>#REF!</v>
      </c>
      <c r="CF28" s="36"/>
      <c r="CG28" s="36"/>
      <c r="CH28" s="38">
        <v>1233211</v>
      </c>
      <c r="CI28" s="36"/>
      <c r="CJ28" s="36"/>
      <c r="CK28" s="39"/>
      <c r="CL28" s="36"/>
      <c r="CM28" s="36">
        <f t="shared" si="3"/>
        <v>1233211</v>
      </c>
      <c r="CN28" s="40"/>
      <c r="CO28" s="41">
        <v>442</v>
      </c>
      <c r="CP28" s="42" t="s">
        <v>201</v>
      </c>
      <c r="CQ28" s="43" t="s">
        <v>202</v>
      </c>
      <c r="CR28" s="44">
        <v>337</v>
      </c>
      <c r="CS28" s="45" t="s">
        <v>207</v>
      </c>
      <c r="CT28" s="46">
        <v>697.6</v>
      </c>
      <c r="CU28" s="47">
        <v>657.4</v>
      </c>
      <c r="CV28" s="48">
        <f t="shared" si="4"/>
        <v>4533.3345104857117</v>
      </c>
      <c r="CW28" s="49">
        <f t="shared" si="5"/>
        <v>3162454.1545148324</v>
      </c>
      <c r="CX28" s="41"/>
      <c r="CY28" s="50">
        <v>71.599999999999994</v>
      </c>
      <c r="CZ28" s="70">
        <f t="shared" si="6"/>
        <v>626</v>
      </c>
      <c r="DA28" s="70">
        <f t="shared" si="10"/>
        <v>585.79999999999995</v>
      </c>
      <c r="DB28" s="70">
        <f t="shared" si="7"/>
        <v>2837867.403564055</v>
      </c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</row>
    <row r="29" spans="1:195" s="52" customFormat="1" ht="56.25" customHeight="1" x14ac:dyDescent="0.25">
      <c r="A29" s="27">
        <v>24</v>
      </c>
      <c r="B29" s="27">
        <v>339</v>
      </c>
      <c r="C29" s="27" t="s">
        <v>198</v>
      </c>
      <c r="D29" s="71" t="s">
        <v>199</v>
      </c>
      <c r="E29" s="28">
        <v>339</v>
      </c>
      <c r="F29" s="72" t="s">
        <v>267</v>
      </c>
      <c r="G29" s="90"/>
      <c r="H29" s="30"/>
      <c r="I29" s="90"/>
      <c r="J29" s="31"/>
      <c r="K29" s="31"/>
      <c r="L29" s="31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31"/>
      <c r="BL29" s="31"/>
      <c r="BM29" s="33"/>
      <c r="BN29" s="33"/>
      <c r="BO29" s="34" t="s">
        <v>288</v>
      </c>
      <c r="BP29" s="35"/>
      <c r="BQ29" s="36"/>
      <c r="BR29" s="36"/>
      <c r="BS29" s="36"/>
      <c r="BT29" s="37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8"/>
      <c r="CI29" s="36"/>
      <c r="CJ29" s="36"/>
      <c r="CK29" s="39"/>
      <c r="CL29" s="36"/>
      <c r="CM29" s="36"/>
      <c r="CN29" s="40"/>
      <c r="CO29" s="41"/>
      <c r="CP29" s="42"/>
      <c r="CQ29" s="43"/>
      <c r="CR29" s="44"/>
      <c r="CS29" s="45"/>
      <c r="CT29" s="46"/>
      <c r="CU29" s="47"/>
      <c r="CV29" s="48"/>
      <c r="CW29" s="49"/>
      <c r="CX29" s="41"/>
      <c r="CY29" s="50"/>
      <c r="CZ29" s="70">
        <v>377.1</v>
      </c>
      <c r="DA29" s="70">
        <v>0</v>
      </c>
      <c r="DB29" s="70">
        <v>1884872.68</v>
      </c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</row>
    <row r="30" spans="1:195" s="52" customFormat="1" ht="56.25" customHeight="1" x14ac:dyDescent="0.25">
      <c r="A30" s="27">
        <v>25</v>
      </c>
      <c r="B30" s="27">
        <v>340</v>
      </c>
      <c r="C30" s="27" t="s">
        <v>198</v>
      </c>
      <c r="D30" s="71" t="s">
        <v>199</v>
      </c>
      <c r="E30" s="28">
        <v>340</v>
      </c>
      <c r="F30" s="72" t="s">
        <v>267</v>
      </c>
      <c r="G30" s="29" t="s">
        <v>200</v>
      </c>
      <c r="H30" s="30" t="s">
        <v>208</v>
      </c>
      <c r="I30" s="29">
        <v>1</v>
      </c>
      <c r="J30" s="31">
        <v>451</v>
      </c>
      <c r="K30" s="31" t="s">
        <v>200</v>
      </c>
      <c r="L30" s="31"/>
      <c r="M30" s="29">
        <f t="shared" si="0"/>
        <v>3824.1</v>
      </c>
      <c r="N30" s="29">
        <f t="shared" si="1"/>
        <v>657.1</v>
      </c>
      <c r="O30" s="29">
        <v>3167</v>
      </c>
      <c r="P30" s="29">
        <v>1961</v>
      </c>
      <c r="Q30" s="29" t="s">
        <v>158</v>
      </c>
      <c r="R30" s="29">
        <v>1994</v>
      </c>
      <c r="S30" s="29">
        <v>5</v>
      </c>
      <c r="T30" s="29">
        <v>4</v>
      </c>
      <c r="U30" s="29">
        <v>24</v>
      </c>
      <c r="V30" s="29">
        <v>1626</v>
      </c>
      <c r="W30" s="29">
        <v>924</v>
      </c>
      <c r="X30" s="29">
        <v>15387</v>
      </c>
      <c r="Y30" s="29"/>
      <c r="Z30" s="29">
        <v>3824.1</v>
      </c>
      <c r="AA30" s="29"/>
      <c r="AB30" s="29">
        <v>3167</v>
      </c>
      <c r="AC30" s="29">
        <v>2054.1999999999998</v>
      </c>
      <c r="AD30" s="29">
        <v>3167</v>
      </c>
      <c r="AE30" s="29">
        <v>657.1</v>
      </c>
      <c r="AF30" s="29"/>
      <c r="AG30" s="29"/>
      <c r="AH30" s="29">
        <v>58.2</v>
      </c>
      <c r="AI30" s="29">
        <v>44.1</v>
      </c>
      <c r="AJ30" s="29"/>
      <c r="AK30" s="29"/>
      <c r="AL30" s="29">
        <v>80</v>
      </c>
      <c r="AM30" s="29">
        <v>20</v>
      </c>
      <c r="AN30" s="29"/>
      <c r="AO30" s="29">
        <v>632.29999999999995</v>
      </c>
      <c r="AP30" s="29">
        <v>370</v>
      </c>
      <c r="AQ30" s="29">
        <v>60</v>
      </c>
      <c r="AR30" s="29">
        <v>2534.6999999999998</v>
      </c>
      <c r="AS30" s="29">
        <v>1684.2</v>
      </c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31">
        <v>451</v>
      </c>
      <c r="BL30" s="31" t="s">
        <v>200</v>
      </c>
      <c r="BM30" s="33" t="s">
        <v>209</v>
      </c>
      <c r="BN30" s="33"/>
      <c r="BO30" s="34" t="s">
        <v>289</v>
      </c>
      <c r="BP30" s="35" t="s">
        <v>210</v>
      </c>
      <c r="BQ30" s="36">
        <v>18092941</v>
      </c>
      <c r="BR30" s="36"/>
      <c r="BS30" s="36"/>
      <c r="BT30" s="37">
        <f t="shared" si="9"/>
        <v>18092941</v>
      </c>
      <c r="BU30" s="36"/>
      <c r="BV30" s="36"/>
      <c r="BW30" s="36"/>
      <c r="BX30" s="36" t="e">
        <f>#REF!+BV30-BW30</f>
        <v>#REF!</v>
      </c>
      <c r="BY30" s="36"/>
      <c r="BZ30" s="36"/>
      <c r="CA30" s="36" t="e">
        <f t="shared" si="2"/>
        <v>#REF!</v>
      </c>
      <c r="CB30" s="36" t="e">
        <f>#REF!</f>
        <v>#REF!</v>
      </c>
      <c r="CC30" s="36"/>
      <c r="CD30" s="36"/>
      <c r="CE30" s="36" t="e">
        <f t="shared" si="8"/>
        <v>#REF!</v>
      </c>
      <c r="CF30" s="36"/>
      <c r="CG30" s="36"/>
      <c r="CH30" s="38">
        <v>3991444</v>
      </c>
      <c r="CI30" s="36"/>
      <c r="CJ30" s="36"/>
      <c r="CK30" s="39">
        <v>0.7</v>
      </c>
      <c r="CL30" s="36"/>
      <c r="CM30" s="36">
        <f t="shared" si="3"/>
        <v>3991444</v>
      </c>
      <c r="CN30" s="40"/>
      <c r="CO30" s="41">
        <v>447</v>
      </c>
      <c r="CP30" s="42" t="s">
        <v>201</v>
      </c>
      <c r="CQ30" s="43" t="s">
        <v>202</v>
      </c>
      <c r="CR30" s="44">
        <v>341</v>
      </c>
      <c r="CS30" s="45" t="s">
        <v>211</v>
      </c>
      <c r="CT30" s="46">
        <v>657.1</v>
      </c>
      <c r="CU30" s="47">
        <v>58.2</v>
      </c>
      <c r="CV30" s="48">
        <f t="shared" si="4"/>
        <v>4731.2938992181171</v>
      </c>
      <c r="CW30" s="49">
        <f t="shared" si="5"/>
        <v>3108933.2211762248</v>
      </c>
      <c r="CX30" s="41"/>
      <c r="CY30" s="50">
        <v>58.2</v>
      </c>
      <c r="CZ30" s="70">
        <f t="shared" si="6"/>
        <v>598.9</v>
      </c>
      <c r="DA30" s="70">
        <f t="shared" si="10"/>
        <v>0</v>
      </c>
      <c r="DB30" s="70">
        <f t="shared" si="7"/>
        <v>2833571.9162417301</v>
      </c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</row>
    <row r="31" spans="1:195" s="52" customFormat="1" ht="56.25" customHeight="1" x14ac:dyDescent="0.25">
      <c r="A31" s="27">
        <v>26</v>
      </c>
      <c r="B31" s="27">
        <v>341</v>
      </c>
      <c r="C31" s="27" t="s">
        <v>198</v>
      </c>
      <c r="D31" s="71" t="s">
        <v>199</v>
      </c>
      <c r="E31" s="53">
        <v>341</v>
      </c>
      <c r="F31" s="72" t="s">
        <v>267</v>
      </c>
      <c r="G31" s="29" t="s">
        <v>200</v>
      </c>
      <c r="H31" s="30" t="s">
        <v>212</v>
      </c>
      <c r="I31" s="29">
        <v>1</v>
      </c>
      <c r="J31" s="31">
        <v>454</v>
      </c>
      <c r="K31" s="31" t="s">
        <v>200</v>
      </c>
      <c r="L31" s="31"/>
      <c r="M31" s="29">
        <f t="shared" si="0"/>
        <v>3860.8</v>
      </c>
      <c r="N31" s="29">
        <f t="shared" si="1"/>
        <v>1300.9000000000001</v>
      </c>
      <c r="O31" s="29">
        <v>2559.9</v>
      </c>
      <c r="P31" s="29">
        <v>1962</v>
      </c>
      <c r="Q31" s="29" t="s">
        <v>158</v>
      </c>
      <c r="R31" s="29">
        <v>1990</v>
      </c>
      <c r="S31" s="29">
        <v>5</v>
      </c>
      <c r="T31" s="29">
        <v>4</v>
      </c>
      <c r="U31" s="29">
        <v>14</v>
      </c>
      <c r="V31" s="29">
        <v>1758</v>
      </c>
      <c r="W31" s="29">
        <v>1037</v>
      </c>
      <c r="X31" s="29">
        <v>15625</v>
      </c>
      <c r="Y31" s="29"/>
      <c r="Z31" s="29">
        <v>3860.8</v>
      </c>
      <c r="AA31" s="29"/>
      <c r="AB31" s="29">
        <v>2559.9</v>
      </c>
      <c r="AC31" s="29">
        <v>1706.1</v>
      </c>
      <c r="AD31" s="29">
        <v>2559.9</v>
      </c>
      <c r="AE31" s="29">
        <v>1300.9000000000001</v>
      </c>
      <c r="AF31" s="29"/>
      <c r="AG31" s="29"/>
      <c r="AH31" s="29">
        <v>588.5</v>
      </c>
      <c r="AI31" s="29">
        <v>79.3</v>
      </c>
      <c r="AJ31" s="29"/>
      <c r="AK31" s="29"/>
      <c r="AL31" s="29">
        <v>64</v>
      </c>
      <c r="AM31" s="29">
        <v>32</v>
      </c>
      <c r="AN31" s="29"/>
      <c r="AO31" s="29">
        <v>994.6</v>
      </c>
      <c r="AP31" s="29">
        <v>587</v>
      </c>
      <c r="AQ31" s="29">
        <v>16</v>
      </c>
      <c r="AR31" s="29">
        <v>680.6</v>
      </c>
      <c r="AS31" s="29">
        <v>473.4</v>
      </c>
      <c r="AT31" s="29">
        <v>16</v>
      </c>
      <c r="AU31" s="29">
        <v>884.7</v>
      </c>
      <c r="AV31" s="29">
        <v>645.70000000000005</v>
      </c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31">
        <v>454</v>
      </c>
      <c r="BL31" s="31" t="s">
        <v>200</v>
      </c>
      <c r="BM31" s="33" t="s">
        <v>213</v>
      </c>
      <c r="BN31" s="33"/>
      <c r="BO31" s="34" t="s">
        <v>290</v>
      </c>
      <c r="BP31" s="35" t="s">
        <v>214</v>
      </c>
      <c r="BQ31" s="36">
        <v>16231837</v>
      </c>
      <c r="BR31" s="36"/>
      <c r="BS31" s="36"/>
      <c r="BT31" s="37">
        <f t="shared" si="9"/>
        <v>16231837</v>
      </c>
      <c r="BU31" s="36"/>
      <c r="BV31" s="36"/>
      <c r="BW31" s="36"/>
      <c r="BX31" s="36" t="e">
        <f>#REF!+BV31-BW31</f>
        <v>#REF!</v>
      </c>
      <c r="BY31" s="36"/>
      <c r="BZ31" s="36"/>
      <c r="CA31" s="36" t="e">
        <f t="shared" si="2"/>
        <v>#REF!</v>
      </c>
      <c r="CB31" s="36" t="e">
        <f>#REF!</f>
        <v>#REF!</v>
      </c>
      <c r="CC31" s="36"/>
      <c r="CD31" s="36"/>
      <c r="CE31" s="36" t="e">
        <f t="shared" si="8"/>
        <v>#REF!</v>
      </c>
      <c r="CF31" s="36"/>
      <c r="CG31" s="36"/>
      <c r="CH31" s="38">
        <v>1055296</v>
      </c>
      <c r="CI31" s="36"/>
      <c r="CJ31" s="36"/>
      <c r="CK31" s="39"/>
      <c r="CL31" s="36"/>
      <c r="CM31" s="36">
        <f t="shared" si="3"/>
        <v>1055296</v>
      </c>
      <c r="CN31" s="40"/>
      <c r="CO31" s="41">
        <v>450</v>
      </c>
      <c r="CP31" s="42" t="s">
        <v>201</v>
      </c>
      <c r="CQ31" s="43" t="s">
        <v>202</v>
      </c>
      <c r="CR31" s="44">
        <v>342</v>
      </c>
      <c r="CS31" s="45" t="s">
        <v>215</v>
      </c>
      <c r="CT31" s="46">
        <v>1300.9000000000001</v>
      </c>
      <c r="CU31" s="47">
        <v>588.5</v>
      </c>
      <c r="CV31" s="48">
        <f t="shared" si="4"/>
        <v>4204.267768338168</v>
      </c>
      <c r="CW31" s="49">
        <f t="shared" si="5"/>
        <v>5469331.9398311228</v>
      </c>
      <c r="CX31" s="41"/>
      <c r="CY31" s="50">
        <v>91.6</v>
      </c>
      <c r="CZ31" s="70">
        <f t="shared" si="6"/>
        <v>1209.3000000000002</v>
      </c>
      <c r="DA31" s="70">
        <f t="shared" si="10"/>
        <v>496.9</v>
      </c>
      <c r="DB31" s="70">
        <f t="shared" si="7"/>
        <v>5084221.0122513473</v>
      </c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</row>
    <row r="32" spans="1:195" s="52" customFormat="1" ht="56.25" customHeight="1" x14ac:dyDescent="0.25">
      <c r="A32" s="27">
        <v>27</v>
      </c>
      <c r="B32" s="27">
        <v>358</v>
      </c>
      <c r="C32" s="27" t="s">
        <v>198</v>
      </c>
      <c r="D32" s="71" t="s">
        <v>199</v>
      </c>
      <c r="E32" s="28">
        <v>358</v>
      </c>
      <c r="F32" s="72" t="s">
        <v>267</v>
      </c>
      <c r="G32" s="29" t="s">
        <v>200</v>
      </c>
      <c r="H32" s="30" t="s">
        <v>216</v>
      </c>
      <c r="I32" s="29">
        <v>1</v>
      </c>
      <c r="J32" s="31">
        <v>483</v>
      </c>
      <c r="K32" s="31" t="s">
        <v>200</v>
      </c>
      <c r="L32" s="31"/>
      <c r="M32" s="29">
        <f t="shared" si="0"/>
        <v>2228.8000000000002</v>
      </c>
      <c r="N32" s="29">
        <f t="shared" si="1"/>
        <v>718.1</v>
      </c>
      <c r="O32" s="29">
        <v>1510.7</v>
      </c>
      <c r="P32" s="29">
        <v>1956</v>
      </c>
      <c r="Q32" s="29" t="s">
        <v>158</v>
      </c>
      <c r="R32" s="29">
        <v>1990</v>
      </c>
      <c r="S32" s="29">
        <v>5</v>
      </c>
      <c r="T32" s="29">
        <v>2</v>
      </c>
      <c r="U32" s="29">
        <v>42</v>
      </c>
      <c r="V32" s="29">
        <v>1387</v>
      </c>
      <c r="W32" s="29">
        <v>716</v>
      </c>
      <c r="X32" s="29">
        <v>11831</v>
      </c>
      <c r="Y32" s="29"/>
      <c r="Z32" s="29">
        <v>2338.1999999999998</v>
      </c>
      <c r="AA32" s="29"/>
      <c r="AB32" s="29">
        <v>1510.7</v>
      </c>
      <c r="AC32" s="29">
        <v>895.3</v>
      </c>
      <c r="AD32" s="29">
        <v>1510.7</v>
      </c>
      <c r="AE32" s="29">
        <v>827.5</v>
      </c>
      <c r="AF32" s="29"/>
      <c r="AG32" s="29">
        <v>109.4</v>
      </c>
      <c r="AH32" s="29">
        <v>336.8</v>
      </c>
      <c r="AI32" s="29">
        <v>47.4</v>
      </c>
      <c r="AJ32" s="29"/>
      <c r="AK32" s="29"/>
      <c r="AL32" s="29">
        <v>24</v>
      </c>
      <c r="AM32" s="29"/>
      <c r="AN32" s="29"/>
      <c r="AO32" s="29"/>
      <c r="AP32" s="29"/>
      <c r="AQ32" s="29">
        <v>8</v>
      </c>
      <c r="AR32" s="29">
        <v>391</v>
      </c>
      <c r="AS32" s="29">
        <v>208.4</v>
      </c>
      <c r="AT32" s="29">
        <v>16</v>
      </c>
      <c r="AU32" s="29">
        <v>1119.7</v>
      </c>
      <c r="AV32" s="29">
        <v>686.9</v>
      </c>
      <c r="AW32" s="29"/>
      <c r="AX32" s="29"/>
      <c r="AY32" s="29"/>
      <c r="AZ32" s="29">
        <v>3</v>
      </c>
      <c r="BA32" s="29">
        <v>179.4</v>
      </c>
      <c r="BB32" s="29">
        <v>107.3</v>
      </c>
      <c r="BC32" s="29"/>
      <c r="BD32" s="29"/>
      <c r="BE32" s="29"/>
      <c r="BF32" s="29"/>
      <c r="BG32" s="29"/>
      <c r="BH32" s="29"/>
      <c r="BI32" s="29"/>
      <c r="BJ32" s="29"/>
      <c r="BK32" s="31">
        <v>483</v>
      </c>
      <c r="BL32" s="31" t="s">
        <v>200</v>
      </c>
      <c r="BM32" s="33" t="s">
        <v>217</v>
      </c>
      <c r="BN32" s="33"/>
      <c r="BO32" s="34" t="s">
        <v>291</v>
      </c>
      <c r="BP32" s="35" t="s">
        <v>218</v>
      </c>
      <c r="BQ32" s="36">
        <v>14028921</v>
      </c>
      <c r="BR32" s="36"/>
      <c r="BS32" s="36"/>
      <c r="BT32" s="37">
        <f t="shared" si="9"/>
        <v>14028921</v>
      </c>
      <c r="BU32" s="36"/>
      <c r="BV32" s="36"/>
      <c r="BW32" s="36"/>
      <c r="BX32" s="36">
        <f>BT36+BV32-BW32</f>
        <v>13525058</v>
      </c>
      <c r="BY32" s="36"/>
      <c r="BZ32" s="36"/>
      <c r="CA32" s="36">
        <f t="shared" si="2"/>
        <v>13525058</v>
      </c>
      <c r="CB32" s="36">
        <f>BK36</f>
        <v>593</v>
      </c>
      <c r="CC32" s="36"/>
      <c r="CD32" s="36"/>
      <c r="CE32" s="36">
        <f t="shared" si="8"/>
        <v>13525058</v>
      </c>
      <c r="CF32" s="36"/>
      <c r="CG32" s="36"/>
      <c r="CH32" s="38">
        <v>13187270</v>
      </c>
      <c r="CI32" s="36"/>
      <c r="CJ32" s="36"/>
      <c r="CK32" s="39">
        <v>0.7</v>
      </c>
      <c r="CL32" s="36"/>
      <c r="CM32" s="36">
        <f t="shared" si="3"/>
        <v>13187270</v>
      </c>
      <c r="CN32" s="40"/>
      <c r="CO32" s="41">
        <v>478</v>
      </c>
      <c r="CP32" s="42" t="s">
        <v>201</v>
      </c>
      <c r="CQ32" s="43" t="s">
        <v>202</v>
      </c>
      <c r="CR32" s="44">
        <v>358</v>
      </c>
      <c r="CS32" s="45" t="s">
        <v>219</v>
      </c>
      <c r="CT32" s="46">
        <v>718.1</v>
      </c>
      <c r="CU32" s="47">
        <v>336.8</v>
      </c>
      <c r="CV32" s="48">
        <f t="shared" si="4"/>
        <v>6294.3830760947594</v>
      </c>
      <c r="CW32" s="49">
        <f t="shared" si="5"/>
        <v>4519996.4869436473</v>
      </c>
      <c r="CX32" s="41"/>
      <c r="CY32" s="50">
        <v>47.4</v>
      </c>
      <c r="CZ32" s="70">
        <f t="shared" si="6"/>
        <v>670.7</v>
      </c>
      <c r="DA32" s="70">
        <f t="shared" si="10"/>
        <v>289.40000000000003</v>
      </c>
      <c r="DB32" s="70">
        <f t="shared" si="7"/>
        <v>4221642.7291367557</v>
      </c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</row>
    <row r="33" spans="1:195" s="52" customFormat="1" ht="56.25" customHeight="1" x14ac:dyDescent="0.25">
      <c r="A33" s="27">
        <v>28</v>
      </c>
      <c r="B33" s="27">
        <v>360</v>
      </c>
      <c r="C33" s="27" t="s">
        <v>198</v>
      </c>
      <c r="D33" s="71" t="s">
        <v>199</v>
      </c>
      <c r="E33" s="53">
        <v>360</v>
      </c>
      <c r="F33" s="72" t="s">
        <v>267</v>
      </c>
      <c r="G33" s="90"/>
      <c r="H33" s="30"/>
      <c r="I33" s="90"/>
      <c r="J33" s="31"/>
      <c r="K33" s="31"/>
      <c r="L33" s="31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31"/>
      <c r="BL33" s="31"/>
      <c r="BM33" s="33"/>
      <c r="BN33" s="33"/>
      <c r="BO33" s="34" t="s">
        <v>292</v>
      </c>
      <c r="BP33" s="35"/>
      <c r="BQ33" s="36"/>
      <c r="BR33" s="36"/>
      <c r="BS33" s="36"/>
      <c r="BT33" s="37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8"/>
      <c r="CI33" s="36"/>
      <c r="CJ33" s="36"/>
      <c r="CK33" s="39"/>
      <c r="CL33" s="36"/>
      <c r="CM33" s="36"/>
      <c r="CN33" s="40"/>
      <c r="CO33" s="41"/>
      <c r="CP33" s="42"/>
      <c r="CQ33" s="43"/>
      <c r="CR33" s="44"/>
      <c r="CS33" s="45"/>
      <c r="CT33" s="46"/>
      <c r="CU33" s="47"/>
      <c r="CV33" s="48"/>
      <c r="CW33" s="49"/>
      <c r="CX33" s="41"/>
      <c r="CY33" s="50"/>
      <c r="CZ33" s="70">
        <v>229.2</v>
      </c>
      <c r="DA33" s="70">
        <v>0</v>
      </c>
      <c r="DB33" s="70">
        <v>971066.51</v>
      </c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</row>
    <row r="34" spans="1:195" s="52" customFormat="1" ht="56.25" customHeight="1" x14ac:dyDescent="0.25">
      <c r="A34" s="27">
        <v>29</v>
      </c>
      <c r="B34" s="27">
        <v>393</v>
      </c>
      <c r="C34" s="27" t="s">
        <v>198</v>
      </c>
      <c r="D34" s="71" t="s">
        <v>199</v>
      </c>
      <c r="E34" s="53">
        <v>393</v>
      </c>
      <c r="F34" s="72" t="s">
        <v>267</v>
      </c>
      <c r="G34" s="29" t="s">
        <v>200</v>
      </c>
      <c r="H34" s="30" t="s">
        <v>143</v>
      </c>
      <c r="I34" s="29">
        <v>3</v>
      </c>
      <c r="J34" s="31">
        <v>534</v>
      </c>
      <c r="K34" s="31" t="s">
        <v>200</v>
      </c>
      <c r="L34" s="31"/>
      <c r="M34" s="29">
        <f t="shared" si="0"/>
        <v>2471</v>
      </c>
      <c r="N34" s="29">
        <f t="shared" si="1"/>
        <v>14</v>
      </c>
      <c r="O34" s="29">
        <v>2457</v>
      </c>
      <c r="P34" s="29">
        <v>1964</v>
      </c>
      <c r="Q34" s="29" t="s">
        <v>160</v>
      </c>
      <c r="R34" s="29">
        <v>1991</v>
      </c>
      <c r="S34" s="29">
        <v>5</v>
      </c>
      <c r="T34" s="29">
        <v>3</v>
      </c>
      <c r="U34" s="29">
        <v>17</v>
      </c>
      <c r="V34" s="29">
        <v>3141</v>
      </c>
      <c r="W34" s="29">
        <v>648</v>
      </c>
      <c r="X34" s="29">
        <v>9098</v>
      </c>
      <c r="Y34" s="29">
        <v>2617.9</v>
      </c>
      <c r="Z34" s="29"/>
      <c r="AA34" s="29"/>
      <c r="AB34" s="29">
        <v>2457</v>
      </c>
      <c r="AC34" s="29">
        <v>1627.5</v>
      </c>
      <c r="AD34" s="29">
        <v>2457</v>
      </c>
      <c r="AE34" s="29">
        <v>160.9</v>
      </c>
      <c r="AF34" s="29">
        <v>146.9</v>
      </c>
      <c r="AG34" s="29"/>
      <c r="AH34" s="29">
        <v>14</v>
      </c>
      <c r="AI34" s="29">
        <v>14</v>
      </c>
      <c r="AJ34" s="29"/>
      <c r="AK34" s="29"/>
      <c r="AL34" s="29">
        <v>57</v>
      </c>
      <c r="AM34" s="29">
        <v>10</v>
      </c>
      <c r="AN34" s="29"/>
      <c r="AO34" s="29">
        <v>306.7</v>
      </c>
      <c r="AP34" s="29">
        <v>185.6</v>
      </c>
      <c r="AQ34" s="29">
        <v>43</v>
      </c>
      <c r="AR34" s="29">
        <v>1922.1</v>
      </c>
      <c r="AS34" s="29">
        <v>1286.5999999999999</v>
      </c>
      <c r="AT34" s="29">
        <v>4</v>
      </c>
      <c r="AU34" s="29">
        <v>228.2</v>
      </c>
      <c r="AV34" s="29">
        <v>155.30000000000001</v>
      </c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31">
        <v>534</v>
      </c>
      <c r="BL34" s="31" t="s">
        <v>200</v>
      </c>
      <c r="BM34" s="33" t="s">
        <v>144</v>
      </c>
      <c r="BN34" s="33"/>
      <c r="BO34" s="34" t="s">
        <v>293</v>
      </c>
      <c r="BP34" s="35" t="s">
        <v>145</v>
      </c>
      <c r="BQ34" s="36">
        <v>10158218</v>
      </c>
      <c r="BR34" s="36"/>
      <c r="BS34" s="36"/>
      <c r="BT34" s="37">
        <f t="shared" si="9"/>
        <v>10158218</v>
      </c>
      <c r="BU34" s="36"/>
      <c r="BV34" s="36"/>
      <c r="BW34" s="36"/>
      <c r="BX34" s="36" t="e">
        <f>#REF!+BV34-BW34</f>
        <v>#REF!</v>
      </c>
      <c r="BY34" s="36"/>
      <c r="BZ34" s="36"/>
      <c r="CA34" s="36" t="e">
        <f t="shared" si="2"/>
        <v>#REF!</v>
      </c>
      <c r="CB34" s="36">
        <v>59</v>
      </c>
      <c r="CC34" s="36"/>
      <c r="CD34" s="36"/>
      <c r="CE34" s="36" t="e">
        <f t="shared" si="8"/>
        <v>#REF!</v>
      </c>
      <c r="CF34" s="36"/>
      <c r="CG34" s="36"/>
      <c r="CH34" s="38">
        <v>4402193</v>
      </c>
      <c r="CI34" s="36"/>
      <c r="CJ34" s="36"/>
      <c r="CK34" s="39">
        <v>0.7</v>
      </c>
      <c r="CL34" s="36"/>
      <c r="CM34" s="36">
        <f t="shared" si="3"/>
        <v>4402193</v>
      </c>
      <c r="CN34" s="40"/>
      <c r="CO34" s="41">
        <v>529</v>
      </c>
      <c r="CP34" s="42" t="s">
        <v>201</v>
      </c>
      <c r="CQ34" s="43" t="s">
        <v>202</v>
      </c>
      <c r="CR34" s="44">
        <v>401</v>
      </c>
      <c r="CS34" s="45" t="s">
        <v>146</v>
      </c>
      <c r="CT34" s="46">
        <v>160.9</v>
      </c>
      <c r="CU34" s="47">
        <v>14</v>
      </c>
      <c r="CV34" s="48">
        <f t="shared" si="4"/>
        <v>4110.9745042492914</v>
      </c>
      <c r="CW34" s="49">
        <f t="shared" si="5"/>
        <v>661455.79773371096</v>
      </c>
      <c r="CX34" s="41"/>
      <c r="CY34" s="50">
        <v>14</v>
      </c>
      <c r="CZ34" s="70">
        <f t="shared" si="6"/>
        <v>146.9</v>
      </c>
      <c r="DA34" s="70">
        <f t="shared" si="10"/>
        <v>0</v>
      </c>
      <c r="DB34" s="70">
        <f t="shared" si="7"/>
        <v>603902.15467422083</v>
      </c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</row>
    <row r="35" spans="1:195" s="52" customFormat="1" ht="56.25" customHeight="1" x14ac:dyDescent="0.25">
      <c r="A35" s="27">
        <v>30</v>
      </c>
      <c r="B35" s="27">
        <v>432</v>
      </c>
      <c r="C35" s="27" t="s">
        <v>198</v>
      </c>
      <c r="D35" s="71" t="s">
        <v>199</v>
      </c>
      <c r="E35" s="28">
        <v>432</v>
      </c>
      <c r="F35" s="72" t="s">
        <v>267</v>
      </c>
      <c r="G35" s="29" t="s">
        <v>200</v>
      </c>
      <c r="H35" s="30" t="s">
        <v>161</v>
      </c>
      <c r="I35" s="29">
        <v>9</v>
      </c>
      <c r="J35" s="31">
        <v>578</v>
      </c>
      <c r="K35" s="31" t="s">
        <v>200</v>
      </c>
      <c r="L35" s="31"/>
      <c r="M35" s="29">
        <f t="shared" si="0"/>
        <v>6752.1</v>
      </c>
      <c r="N35" s="29">
        <f t="shared" si="1"/>
        <v>212.1</v>
      </c>
      <c r="O35" s="29">
        <v>6540</v>
      </c>
      <c r="P35" s="32">
        <v>1970</v>
      </c>
      <c r="Q35" s="29" t="s">
        <v>159</v>
      </c>
      <c r="R35" s="29">
        <v>1988</v>
      </c>
      <c r="S35" s="29">
        <v>5</v>
      </c>
      <c r="T35" s="29">
        <v>9</v>
      </c>
      <c r="U35" s="29" t="s">
        <v>162</v>
      </c>
      <c r="V35" s="29">
        <v>14098</v>
      </c>
      <c r="W35" s="29">
        <v>1746</v>
      </c>
      <c r="X35" s="29">
        <v>23147</v>
      </c>
      <c r="Y35" s="29">
        <v>6675.3</v>
      </c>
      <c r="Z35" s="29"/>
      <c r="AA35" s="29"/>
      <c r="AB35" s="29">
        <v>6463.2</v>
      </c>
      <c r="AC35" s="29">
        <v>4491.3</v>
      </c>
      <c r="AD35" s="29">
        <v>6540</v>
      </c>
      <c r="AE35" s="29">
        <v>212.1</v>
      </c>
      <c r="AF35" s="29"/>
      <c r="AG35" s="29"/>
      <c r="AH35" s="29">
        <v>212.1</v>
      </c>
      <c r="AI35" s="29">
        <v>30.4</v>
      </c>
      <c r="AJ35" s="29"/>
      <c r="AK35" s="29"/>
      <c r="AL35" s="29">
        <v>133</v>
      </c>
      <c r="AM35" s="29">
        <v>23</v>
      </c>
      <c r="AN35" s="29"/>
      <c r="AO35" s="29">
        <v>695.4</v>
      </c>
      <c r="AP35" s="29">
        <v>296</v>
      </c>
      <c r="AQ35" s="29">
        <v>58</v>
      </c>
      <c r="AR35" s="29">
        <v>2629.8</v>
      </c>
      <c r="AS35" s="29">
        <v>1938.4</v>
      </c>
      <c r="AT35" s="29">
        <v>52</v>
      </c>
      <c r="AU35" s="29">
        <v>2283.5</v>
      </c>
      <c r="AV35" s="29">
        <v>1641.9</v>
      </c>
      <c r="AW35" s="29"/>
      <c r="AX35" s="29"/>
      <c r="AY35" s="29"/>
      <c r="AZ35" s="29">
        <v>12</v>
      </c>
      <c r="BA35" s="29">
        <v>710.3</v>
      </c>
      <c r="BB35" s="29">
        <v>513.29999999999995</v>
      </c>
      <c r="BC35" s="29">
        <v>15</v>
      </c>
      <c r="BD35" s="29">
        <v>854.5</v>
      </c>
      <c r="BE35" s="29">
        <v>615</v>
      </c>
      <c r="BF35" s="29" t="s">
        <v>163</v>
      </c>
      <c r="BG35" s="29"/>
      <c r="BH35" s="29"/>
      <c r="BI35" s="29"/>
      <c r="BJ35" s="29"/>
      <c r="BK35" s="31">
        <v>578</v>
      </c>
      <c r="BL35" s="31" t="s">
        <v>200</v>
      </c>
      <c r="BM35" s="33" t="s">
        <v>164</v>
      </c>
      <c r="BN35" s="33"/>
      <c r="BO35" s="73" t="s">
        <v>294</v>
      </c>
      <c r="BP35" s="45" t="s">
        <v>165</v>
      </c>
      <c r="BQ35" s="36">
        <v>40867290</v>
      </c>
      <c r="BR35" s="36"/>
      <c r="BS35" s="36"/>
      <c r="BT35" s="37">
        <f t="shared" si="9"/>
        <v>40867290</v>
      </c>
      <c r="BU35" s="36"/>
      <c r="BV35" s="56"/>
      <c r="BW35" s="56"/>
      <c r="BX35" s="36" t="e">
        <f>#REF!+BV35-BW35</f>
        <v>#REF!</v>
      </c>
      <c r="BY35" s="56"/>
      <c r="BZ35" s="56"/>
      <c r="CA35" s="36" t="e">
        <f t="shared" si="2"/>
        <v>#REF!</v>
      </c>
      <c r="CB35" s="36">
        <v>49</v>
      </c>
      <c r="CC35" s="56"/>
      <c r="CD35" s="56"/>
      <c r="CE35" s="36" t="e">
        <f t="shared" si="8"/>
        <v>#REF!</v>
      </c>
      <c r="CF35" s="36"/>
      <c r="CG35" s="36"/>
      <c r="CH35" s="38">
        <v>2930684</v>
      </c>
      <c r="CI35" s="56"/>
      <c r="CJ35" s="56"/>
      <c r="CK35" s="39">
        <v>0.7</v>
      </c>
      <c r="CL35" s="36"/>
      <c r="CM35" s="36">
        <f t="shared" si="3"/>
        <v>2930684</v>
      </c>
      <c r="CN35" s="40"/>
      <c r="CO35" s="41">
        <v>572</v>
      </c>
      <c r="CP35" s="42" t="s">
        <v>201</v>
      </c>
      <c r="CQ35" s="43" t="s">
        <v>202</v>
      </c>
      <c r="CR35" s="44">
        <v>435</v>
      </c>
      <c r="CS35" s="45" t="s">
        <v>165</v>
      </c>
      <c r="CT35" s="46">
        <v>615</v>
      </c>
      <c r="CU35" s="47">
        <v>212.1</v>
      </c>
      <c r="CV35" s="48">
        <f t="shared" si="4"/>
        <v>6052.530323899231</v>
      </c>
      <c r="CW35" s="49">
        <f t="shared" si="5"/>
        <v>3722306.1491980269</v>
      </c>
      <c r="CX35" s="41"/>
      <c r="CY35" s="50">
        <v>30.4</v>
      </c>
      <c r="CZ35" s="70">
        <f t="shared" si="6"/>
        <v>584.6</v>
      </c>
      <c r="DA35" s="70">
        <f t="shared" si="10"/>
        <v>181.7</v>
      </c>
      <c r="DB35" s="70">
        <f t="shared" si="7"/>
        <v>3538309.2273514904</v>
      </c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</row>
    <row r="36" spans="1:195" s="52" customFormat="1" ht="56.25" customHeight="1" x14ac:dyDescent="0.25">
      <c r="A36" s="27">
        <v>31</v>
      </c>
      <c r="B36" s="27">
        <v>447</v>
      </c>
      <c r="C36" s="27" t="s">
        <v>198</v>
      </c>
      <c r="D36" s="71" t="s">
        <v>199</v>
      </c>
      <c r="E36" s="53">
        <v>447</v>
      </c>
      <c r="F36" s="72" t="s">
        <v>267</v>
      </c>
      <c r="G36" s="29" t="s">
        <v>200</v>
      </c>
      <c r="H36" s="30" t="s">
        <v>155</v>
      </c>
      <c r="I36" s="29">
        <v>1</v>
      </c>
      <c r="J36" s="31">
        <v>593</v>
      </c>
      <c r="K36" s="31" t="s">
        <v>200</v>
      </c>
      <c r="L36" s="31"/>
      <c r="M36" s="29">
        <f t="shared" si="0"/>
        <v>4405.8</v>
      </c>
      <c r="N36" s="29">
        <f t="shared" si="1"/>
        <v>374.5</v>
      </c>
      <c r="O36" s="29">
        <v>4031.3</v>
      </c>
      <c r="P36" s="29">
        <v>1978</v>
      </c>
      <c r="Q36" s="29" t="s">
        <v>160</v>
      </c>
      <c r="R36" s="29">
        <v>1998</v>
      </c>
      <c r="S36" s="29">
        <v>9</v>
      </c>
      <c r="T36" s="29">
        <v>2</v>
      </c>
      <c r="U36" s="29">
        <v>15</v>
      </c>
      <c r="V36" s="29">
        <v>4981</v>
      </c>
      <c r="W36" s="29">
        <v>657</v>
      </c>
      <c r="X36" s="29">
        <v>16783</v>
      </c>
      <c r="Y36" s="29">
        <v>4228.6000000000004</v>
      </c>
      <c r="Z36" s="29"/>
      <c r="AA36" s="29"/>
      <c r="AB36" s="29">
        <v>3854.1</v>
      </c>
      <c r="AC36" s="29">
        <v>2639</v>
      </c>
      <c r="AD36" s="29">
        <v>4031.3</v>
      </c>
      <c r="AE36" s="29">
        <v>374.5</v>
      </c>
      <c r="AF36" s="29"/>
      <c r="AG36" s="29"/>
      <c r="AH36" s="29">
        <v>0</v>
      </c>
      <c r="AI36" s="29">
        <v>34.4</v>
      </c>
      <c r="AJ36" s="29">
        <v>93.5</v>
      </c>
      <c r="AK36" s="29">
        <v>374.5</v>
      </c>
      <c r="AL36" s="29">
        <v>72</v>
      </c>
      <c r="AM36" s="29"/>
      <c r="AN36" s="29"/>
      <c r="AO36" s="29"/>
      <c r="AP36" s="29"/>
      <c r="AQ36" s="29">
        <v>18</v>
      </c>
      <c r="AR36" s="29">
        <v>782.8</v>
      </c>
      <c r="AS36" s="29">
        <v>493.1</v>
      </c>
      <c r="AT36" s="29">
        <v>54</v>
      </c>
      <c r="AU36" s="29">
        <v>3071.3</v>
      </c>
      <c r="AV36" s="29">
        <v>2145.9</v>
      </c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31">
        <v>593</v>
      </c>
      <c r="BL36" s="31" t="s">
        <v>200</v>
      </c>
      <c r="BM36" s="33" t="s">
        <v>156</v>
      </c>
      <c r="BN36" s="33"/>
      <c r="BO36" s="34" t="s">
        <v>295</v>
      </c>
      <c r="BP36" s="35" t="s">
        <v>157</v>
      </c>
      <c r="BQ36" s="36">
        <v>13525058</v>
      </c>
      <c r="BR36" s="36"/>
      <c r="BS36" s="36"/>
      <c r="BT36" s="37">
        <f t="shared" si="9"/>
        <v>13525058</v>
      </c>
      <c r="BU36" s="36"/>
      <c r="BV36" s="36"/>
      <c r="BW36" s="36"/>
      <c r="BX36" s="36" t="e">
        <f>#REF!+BV36-BW36</f>
        <v>#REF!</v>
      </c>
      <c r="BY36" s="36"/>
      <c r="BZ36" s="36"/>
      <c r="CA36" s="36" t="e">
        <f t="shared" si="2"/>
        <v>#REF!</v>
      </c>
      <c r="CB36" s="36">
        <v>56</v>
      </c>
      <c r="CC36" s="36"/>
      <c r="CD36" s="36"/>
      <c r="CE36" s="36" t="e">
        <f t="shared" si="8"/>
        <v>#REF!</v>
      </c>
      <c r="CF36" s="36"/>
      <c r="CG36" s="36"/>
      <c r="CH36" s="38">
        <v>3310009</v>
      </c>
      <c r="CI36" s="36"/>
      <c r="CJ36" s="36"/>
      <c r="CK36" s="39">
        <v>0.7</v>
      </c>
      <c r="CL36" s="36"/>
      <c r="CM36" s="36">
        <f t="shared" si="3"/>
        <v>3310009</v>
      </c>
      <c r="CN36" s="40"/>
      <c r="CO36" s="41">
        <v>587</v>
      </c>
      <c r="CP36" s="42" t="s">
        <v>201</v>
      </c>
      <c r="CQ36" s="43" t="s">
        <v>202</v>
      </c>
      <c r="CR36" s="44">
        <v>448</v>
      </c>
      <c r="CS36" s="45" t="s">
        <v>157</v>
      </c>
      <c r="CT36" s="46">
        <v>391.7</v>
      </c>
      <c r="CU36" s="47"/>
      <c r="CV36" s="48">
        <f t="shared" si="4"/>
        <v>3069.8302237959051</v>
      </c>
      <c r="CW36" s="49">
        <f t="shared" si="5"/>
        <v>1202452.4986608559</v>
      </c>
      <c r="CX36" s="41"/>
      <c r="CY36" s="50">
        <v>47.4</v>
      </c>
      <c r="CZ36" s="70">
        <f t="shared" si="6"/>
        <v>344.3</v>
      </c>
      <c r="DA36" s="70">
        <v>0</v>
      </c>
      <c r="DB36" s="70">
        <f t="shared" si="7"/>
        <v>1056942.5460529299</v>
      </c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</row>
    <row r="37" spans="1:195" s="52" customFormat="1" ht="56.25" customHeight="1" x14ac:dyDescent="0.25">
      <c r="A37" s="27">
        <v>32</v>
      </c>
      <c r="B37" s="27">
        <v>462</v>
      </c>
      <c r="C37" s="27" t="s">
        <v>198</v>
      </c>
      <c r="D37" s="71" t="s">
        <v>199</v>
      </c>
      <c r="E37" s="28">
        <v>462</v>
      </c>
      <c r="F37" s="72" t="s">
        <v>267</v>
      </c>
      <c r="G37" s="90"/>
      <c r="H37" s="30"/>
      <c r="I37" s="90"/>
      <c r="J37" s="31"/>
      <c r="K37" s="31"/>
      <c r="L37" s="31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31"/>
      <c r="BL37" s="31"/>
      <c r="BM37" s="33"/>
      <c r="BN37" s="33"/>
      <c r="BO37" s="34" t="s">
        <v>296</v>
      </c>
      <c r="BP37" s="35"/>
      <c r="BQ37" s="36"/>
      <c r="BR37" s="36"/>
      <c r="BS37" s="36"/>
      <c r="BT37" s="37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8"/>
      <c r="CI37" s="36"/>
      <c r="CJ37" s="36"/>
      <c r="CK37" s="39"/>
      <c r="CL37" s="36"/>
      <c r="CM37" s="36"/>
      <c r="CN37" s="40"/>
      <c r="CO37" s="41"/>
      <c r="CP37" s="42"/>
      <c r="CQ37" s="43"/>
      <c r="CR37" s="44"/>
      <c r="CS37" s="45"/>
      <c r="CT37" s="46"/>
      <c r="CU37" s="47"/>
      <c r="CV37" s="48"/>
      <c r="CW37" s="49"/>
      <c r="CX37" s="41"/>
      <c r="CY37" s="50"/>
      <c r="CZ37" s="70">
        <v>33.1</v>
      </c>
      <c r="DA37" s="70">
        <v>0</v>
      </c>
      <c r="DB37" s="70">
        <v>423006.66</v>
      </c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</row>
    <row r="38" spans="1:195" s="52" customFormat="1" ht="56.25" customHeight="1" x14ac:dyDescent="0.25">
      <c r="A38" s="27">
        <v>33</v>
      </c>
      <c r="B38" s="27">
        <v>475</v>
      </c>
      <c r="C38" s="27" t="s">
        <v>198</v>
      </c>
      <c r="D38" s="71" t="s">
        <v>199</v>
      </c>
      <c r="E38" s="28">
        <v>475</v>
      </c>
      <c r="F38" s="72" t="s">
        <v>267</v>
      </c>
      <c r="G38" s="90"/>
      <c r="H38" s="30"/>
      <c r="I38" s="90"/>
      <c r="J38" s="31"/>
      <c r="K38" s="31"/>
      <c r="L38" s="31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31"/>
      <c r="BL38" s="31"/>
      <c r="BM38" s="33"/>
      <c r="BN38" s="33"/>
      <c r="BO38" s="34" t="s">
        <v>297</v>
      </c>
      <c r="BP38" s="35"/>
      <c r="BQ38" s="36"/>
      <c r="BR38" s="36"/>
      <c r="BS38" s="36"/>
      <c r="BT38" s="37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8"/>
      <c r="CI38" s="36"/>
      <c r="CJ38" s="36"/>
      <c r="CK38" s="39"/>
      <c r="CL38" s="36"/>
      <c r="CM38" s="36"/>
      <c r="CN38" s="40"/>
      <c r="CO38" s="41"/>
      <c r="CP38" s="42"/>
      <c r="CQ38" s="43"/>
      <c r="CR38" s="44"/>
      <c r="CS38" s="45"/>
      <c r="CT38" s="46"/>
      <c r="CU38" s="47"/>
      <c r="CV38" s="48"/>
      <c r="CW38" s="49"/>
      <c r="CX38" s="41"/>
      <c r="CY38" s="50"/>
      <c r="CZ38" s="70">
        <v>680.6</v>
      </c>
      <c r="DA38" s="70">
        <v>0</v>
      </c>
      <c r="DB38" s="70">
        <v>2929425.16</v>
      </c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</row>
    <row r="39" spans="1:195" s="52" customFormat="1" ht="56.25" customHeight="1" x14ac:dyDescent="0.25">
      <c r="A39" s="27">
        <v>34</v>
      </c>
      <c r="B39" s="27">
        <v>504</v>
      </c>
      <c r="C39" s="27" t="s">
        <v>198</v>
      </c>
      <c r="D39" s="71" t="s">
        <v>199</v>
      </c>
      <c r="E39" s="28">
        <v>504</v>
      </c>
      <c r="F39" s="72" t="s">
        <v>267</v>
      </c>
      <c r="G39" s="29" t="s">
        <v>200</v>
      </c>
      <c r="H39" s="30" t="s">
        <v>236</v>
      </c>
      <c r="I39" s="29">
        <v>8</v>
      </c>
      <c r="J39" s="31">
        <v>650</v>
      </c>
      <c r="K39" s="31" t="s">
        <v>200</v>
      </c>
      <c r="L39" s="31"/>
      <c r="M39" s="29">
        <f t="shared" si="0"/>
        <v>3137.9</v>
      </c>
      <c r="N39" s="29">
        <f t="shared" si="1"/>
        <v>545</v>
      </c>
      <c r="O39" s="29">
        <v>2592.9</v>
      </c>
      <c r="P39" s="32">
        <v>1962</v>
      </c>
      <c r="Q39" s="29" t="s">
        <v>158</v>
      </c>
      <c r="R39" s="29">
        <v>1987</v>
      </c>
      <c r="S39" s="29">
        <v>4</v>
      </c>
      <c r="T39" s="29">
        <v>4</v>
      </c>
      <c r="U39" s="29">
        <v>19</v>
      </c>
      <c r="V39" s="29">
        <v>3038</v>
      </c>
      <c r="W39" s="29">
        <v>977</v>
      </c>
      <c r="X39" s="29">
        <v>12247</v>
      </c>
      <c r="Y39" s="29"/>
      <c r="Z39" s="29">
        <v>3210.8</v>
      </c>
      <c r="AA39" s="29"/>
      <c r="AB39" s="29">
        <v>2592.9</v>
      </c>
      <c r="AC39" s="29">
        <v>1652.5</v>
      </c>
      <c r="AD39" s="29">
        <v>2592.9</v>
      </c>
      <c r="AE39" s="29">
        <v>617.9</v>
      </c>
      <c r="AF39" s="29">
        <v>72.900000000000006</v>
      </c>
      <c r="AG39" s="29"/>
      <c r="AH39" s="29">
        <v>0</v>
      </c>
      <c r="AI39" s="29">
        <v>30.5</v>
      </c>
      <c r="AJ39" s="29"/>
      <c r="AK39" s="29">
        <v>617.9</v>
      </c>
      <c r="AL39" s="29">
        <v>64</v>
      </c>
      <c r="AM39" s="29">
        <v>16</v>
      </c>
      <c r="AN39" s="29"/>
      <c r="AO39" s="29">
        <v>492.8</v>
      </c>
      <c r="AP39" s="29">
        <v>291.60000000000002</v>
      </c>
      <c r="AQ39" s="29">
        <v>48</v>
      </c>
      <c r="AR39" s="29">
        <v>2100.1</v>
      </c>
      <c r="AS39" s="29">
        <v>1360.9</v>
      </c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31">
        <v>650</v>
      </c>
      <c r="BL39" s="31" t="s">
        <v>200</v>
      </c>
      <c r="BM39" s="33" t="s">
        <v>237</v>
      </c>
      <c r="BN39" s="33"/>
      <c r="BO39" s="34" t="s">
        <v>298</v>
      </c>
      <c r="BP39" s="35" t="s">
        <v>238</v>
      </c>
      <c r="BQ39" s="36">
        <v>14216673</v>
      </c>
      <c r="BR39" s="36"/>
      <c r="BS39" s="36"/>
      <c r="BT39" s="37">
        <f t="shared" si="9"/>
        <v>14216673</v>
      </c>
      <c r="BU39" s="36"/>
      <c r="BV39" s="36"/>
      <c r="BW39" s="36"/>
      <c r="BX39" s="36" t="e">
        <f>#REF!+BV39-BW39</f>
        <v>#REF!</v>
      </c>
      <c r="BY39" s="36"/>
      <c r="BZ39" s="36"/>
      <c r="CA39" s="36" t="e">
        <f t="shared" si="2"/>
        <v>#REF!</v>
      </c>
      <c r="CB39" s="36" t="e">
        <f>#REF!</f>
        <v>#REF!</v>
      </c>
      <c r="CC39" s="36"/>
      <c r="CD39" s="36"/>
      <c r="CE39" s="36" t="e">
        <f t="shared" si="8"/>
        <v>#REF!</v>
      </c>
      <c r="CF39" s="36"/>
      <c r="CG39" s="36"/>
      <c r="CH39" s="38">
        <v>18814621</v>
      </c>
      <c r="CI39" s="36"/>
      <c r="CJ39" s="36"/>
      <c r="CK39" s="39">
        <v>0.7</v>
      </c>
      <c r="CL39" s="36"/>
      <c r="CM39" s="36">
        <f t="shared" si="3"/>
        <v>18814621</v>
      </c>
      <c r="CN39" s="40"/>
      <c r="CO39" s="41">
        <v>644</v>
      </c>
      <c r="CP39" s="42" t="s">
        <v>201</v>
      </c>
      <c r="CQ39" s="43" t="s">
        <v>202</v>
      </c>
      <c r="CR39" s="44">
        <v>511</v>
      </c>
      <c r="CS39" s="45" t="s">
        <v>239</v>
      </c>
      <c r="CT39" s="46">
        <v>617.9</v>
      </c>
      <c r="CU39" s="47"/>
      <c r="CV39" s="48">
        <f t="shared" si="4"/>
        <v>4530.6329073584247</v>
      </c>
      <c r="CW39" s="49">
        <f t="shared" si="5"/>
        <v>2799478.0734567707</v>
      </c>
      <c r="CX39" s="41"/>
      <c r="CY39" s="50">
        <v>30.5</v>
      </c>
      <c r="CZ39" s="70">
        <f t="shared" si="6"/>
        <v>587.4</v>
      </c>
      <c r="DA39" s="70">
        <v>0</v>
      </c>
      <c r="DB39" s="70">
        <f t="shared" si="7"/>
        <v>2661293.7697823388</v>
      </c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</row>
    <row r="40" spans="1:195" s="52" customFormat="1" ht="56.25" customHeight="1" x14ac:dyDescent="0.25">
      <c r="A40" s="27">
        <v>35</v>
      </c>
      <c r="B40" s="27">
        <v>510</v>
      </c>
      <c r="C40" s="27" t="s">
        <v>198</v>
      </c>
      <c r="D40" s="71" t="s">
        <v>199</v>
      </c>
      <c r="E40" s="53">
        <v>510</v>
      </c>
      <c r="F40" s="72" t="s">
        <v>267</v>
      </c>
      <c r="G40" s="90"/>
      <c r="H40" s="30"/>
      <c r="I40" s="90"/>
      <c r="J40" s="31"/>
      <c r="K40" s="31"/>
      <c r="L40" s="31"/>
      <c r="M40" s="90"/>
      <c r="N40" s="90"/>
      <c r="O40" s="90"/>
      <c r="P40" s="32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31"/>
      <c r="BL40" s="31"/>
      <c r="BM40" s="33"/>
      <c r="BN40" s="33"/>
      <c r="BO40" s="34" t="s">
        <v>299</v>
      </c>
      <c r="BP40" s="35"/>
      <c r="BQ40" s="36"/>
      <c r="BR40" s="36"/>
      <c r="BS40" s="36"/>
      <c r="BT40" s="37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8"/>
      <c r="CI40" s="36"/>
      <c r="CJ40" s="36"/>
      <c r="CK40" s="39"/>
      <c r="CL40" s="36"/>
      <c r="CM40" s="36"/>
      <c r="CN40" s="40"/>
      <c r="CO40" s="41"/>
      <c r="CP40" s="42"/>
      <c r="CQ40" s="43"/>
      <c r="CR40" s="44"/>
      <c r="CS40" s="45"/>
      <c r="CT40" s="46"/>
      <c r="CU40" s="47"/>
      <c r="CV40" s="48"/>
      <c r="CW40" s="49"/>
      <c r="CX40" s="41"/>
      <c r="CY40" s="50"/>
      <c r="CZ40" s="70">
        <v>160.80000000000001</v>
      </c>
      <c r="DA40" s="70">
        <v>90.9</v>
      </c>
      <c r="DB40" s="70">
        <v>772543.53</v>
      </c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</row>
    <row r="41" spans="1:195" s="52" customFormat="1" ht="56.25" customHeight="1" x14ac:dyDescent="0.25">
      <c r="A41" s="27">
        <v>36</v>
      </c>
      <c r="B41" s="27">
        <v>569</v>
      </c>
      <c r="C41" s="27" t="s">
        <v>198</v>
      </c>
      <c r="D41" s="71" t="s">
        <v>199</v>
      </c>
      <c r="E41" s="53">
        <v>569</v>
      </c>
      <c r="F41" s="72" t="s">
        <v>267</v>
      </c>
      <c r="G41" s="90"/>
      <c r="H41" s="30"/>
      <c r="I41" s="90"/>
      <c r="J41" s="31"/>
      <c r="K41" s="31"/>
      <c r="L41" s="31"/>
      <c r="M41" s="90"/>
      <c r="N41" s="90"/>
      <c r="O41" s="90"/>
      <c r="P41" s="32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31"/>
      <c r="BL41" s="31"/>
      <c r="BM41" s="33"/>
      <c r="BN41" s="33"/>
      <c r="BO41" s="34" t="s">
        <v>300</v>
      </c>
      <c r="BP41" s="35"/>
      <c r="BQ41" s="36"/>
      <c r="BR41" s="36"/>
      <c r="BS41" s="36"/>
      <c r="BT41" s="37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8"/>
      <c r="CI41" s="36"/>
      <c r="CJ41" s="36"/>
      <c r="CK41" s="39"/>
      <c r="CL41" s="36"/>
      <c r="CM41" s="36"/>
      <c r="CN41" s="40"/>
      <c r="CO41" s="41"/>
      <c r="CP41" s="42"/>
      <c r="CQ41" s="43"/>
      <c r="CR41" s="44"/>
      <c r="CS41" s="45"/>
      <c r="CT41" s="46"/>
      <c r="CU41" s="47"/>
      <c r="CV41" s="48"/>
      <c r="CW41" s="49"/>
      <c r="CX41" s="41"/>
      <c r="CY41" s="50"/>
      <c r="CZ41" s="70">
        <v>343.5</v>
      </c>
      <c r="DA41" s="70">
        <v>0</v>
      </c>
      <c r="DB41" s="70">
        <v>1611627.8</v>
      </c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</row>
    <row r="42" spans="1:195" s="52" customFormat="1" ht="56.25" customHeight="1" x14ac:dyDescent="0.25">
      <c r="A42" s="27">
        <v>37</v>
      </c>
      <c r="B42" s="27">
        <v>613</v>
      </c>
      <c r="C42" s="27" t="s">
        <v>198</v>
      </c>
      <c r="D42" s="71" t="s">
        <v>199</v>
      </c>
      <c r="E42" s="53">
        <v>613</v>
      </c>
      <c r="F42" s="72" t="s">
        <v>267</v>
      </c>
      <c r="G42" s="90"/>
      <c r="H42" s="30"/>
      <c r="I42" s="90"/>
      <c r="J42" s="31"/>
      <c r="K42" s="31"/>
      <c r="L42" s="31"/>
      <c r="M42" s="90"/>
      <c r="N42" s="90"/>
      <c r="O42" s="90"/>
      <c r="P42" s="32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31"/>
      <c r="BL42" s="31"/>
      <c r="BM42" s="33"/>
      <c r="BN42" s="33"/>
      <c r="BO42" s="34" t="s">
        <v>301</v>
      </c>
      <c r="BP42" s="35"/>
      <c r="BQ42" s="36"/>
      <c r="BR42" s="36"/>
      <c r="BS42" s="36"/>
      <c r="BT42" s="37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8"/>
      <c r="CI42" s="36"/>
      <c r="CJ42" s="36"/>
      <c r="CK42" s="39"/>
      <c r="CL42" s="36"/>
      <c r="CM42" s="36"/>
      <c r="CN42" s="40"/>
      <c r="CO42" s="41"/>
      <c r="CP42" s="42"/>
      <c r="CQ42" s="43"/>
      <c r="CR42" s="44"/>
      <c r="CS42" s="45"/>
      <c r="CT42" s="46"/>
      <c r="CU42" s="47"/>
      <c r="CV42" s="48"/>
      <c r="CW42" s="49"/>
      <c r="CX42" s="41"/>
      <c r="CY42" s="50"/>
      <c r="CZ42" s="70">
        <v>80</v>
      </c>
      <c r="DA42" s="70">
        <v>0</v>
      </c>
      <c r="DB42" s="70">
        <v>526266.63</v>
      </c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</row>
    <row r="43" spans="1:195" s="52" customFormat="1" ht="56.25" customHeight="1" x14ac:dyDescent="0.25">
      <c r="A43" s="27">
        <v>38</v>
      </c>
      <c r="B43" s="27">
        <v>619</v>
      </c>
      <c r="C43" s="27" t="s">
        <v>198</v>
      </c>
      <c r="D43" s="71" t="s">
        <v>199</v>
      </c>
      <c r="E43" s="53">
        <v>619</v>
      </c>
      <c r="F43" s="72" t="s">
        <v>267</v>
      </c>
      <c r="G43" s="90"/>
      <c r="H43" s="30"/>
      <c r="I43" s="90"/>
      <c r="J43" s="31"/>
      <c r="K43" s="31"/>
      <c r="L43" s="31"/>
      <c r="M43" s="90"/>
      <c r="N43" s="90"/>
      <c r="O43" s="90"/>
      <c r="P43" s="32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31"/>
      <c r="BL43" s="31"/>
      <c r="BM43" s="33"/>
      <c r="BN43" s="33"/>
      <c r="BO43" s="34" t="s">
        <v>302</v>
      </c>
      <c r="BP43" s="35"/>
      <c r="BQ43" s="36"/>
      <c r="BR43" s="36"/>
      <c r="BS43" s="36"/>
      <c r="BT43" s="37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8"/>
      <c r="CI43" s="36"/>
      <c r="CJ43" s="36"/>
      <c r="CK43" s="39"/>
      <c r="CL43" s="36"/>
      <c r="CM43" s="36"/>
      <c r="CN43" s="40"/>
      <c r="CO43" s="41"/>
      <c r="CP43" s="42"/>
      <c r="CQ43" s="43"/>
      <c r="CR43" s="44"/>
      <c r="CS43" s="45"/>
      <c r="CT43" s="46"/>
      <c r="CU43" s="47"/>
      <c r="CV43" s="48"/>
      <c r="CW43" s="49"/>
      <c r="CX43" s="41"/>
      <c r="CY43" s="50"/>
      <c r="CZ43" s="70">
        <v>98.4</v>
      </c>
      <c r="DA43" s="70">
        <v>98.4</v>
      </c>
      <c r="DB43" s="70">
        <v>1314436.6200000001</v>
      </c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</row>
    <row r="44" spans="1:195" s="52" customFormat="1" ht="56.25" customHeight="1" x14ac:dyDescent="0.25">
      <c r="A44" s="27">
        <v>39</v>
      </c>
      <c r="B44" s="27">
        <v>620</v>
      </c>
      <c r="C44" s="27" t="s">
        <v>198</v>
      </c>
      <c r="D44" s="71" t="s">
        <v>199</v>
      </c>
      <c r="E44" s="53">
        <v>620</v>
      </c>
      <c r="F44" s="72" t="s">
        <v>267</v>
      </c>
      <c r="G44" s="90"/>
      <c r="H44" s="30"/>
      <c r="I44" s="90"/>
      <c r="J44" s="31"/>
      <c r="K44" s="31"/>
      <c r="L44" s="31"/>
      <c r="M44" s="90"/>
      <c r="N44" s="90"/>
      <c r="O44" s="90"/>
      <c r="P44" s="32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31"/>
      <c r="BL44" s="31"/>
      <c r="BM44" s="33"/>
      <c r="BN44" s="33"/>
      <c r="BO44" s="34" t="s">
        <v>303</v>
      </c>
      <c r="BP44" s="35"/>
      <c r="BQ44" s="36"/>
      <c r="BR44" s="36"/>
      <c r="BS44" s="36"/>
      <c r="BT44" s="37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8"/>
      <c r="CI44" s="36"/>
      <c r="CJ44" s="36"/>
      <c r="CK44" s="39"/>
      <c r="CL44" s="36"/>
      <c r="CM44" s="36"/>
      <c r="CN44" s="40"/>
      <c r="CO44" s="41"/>
      <c r="CP44" s="42"/>
      <c r="CQ44" s="43"/>
      <c r="CR44" s="44"/>
      <c r="CS44" s="45"/>
      <c r="CT44" s="46"/>
      <c r="CU44" s="47"/>
      <c r="CV44" s="48"/>
      <c r="CW44" s="49"/>
      <c r="CX44" s="41"/>
      <c r="CY44" s="50"/>
      <c r="CZ44" s="70">
        <v>99.2</v>
      </c>
      <c r="DA44" s="70">
        <v>0</v>
      </c>
      <c r="DB44" s="70">
        <v>395846.13</v>
      </c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</row>
    <row r="45" spans="1:195" s="2" customFormat="1" ht="56.25" customHeight="1" x14ac:dyDescent="0.25">
      <c r="A45" s="27">
        <v>40</v>
      </c>
      <c r="B45" s="27">
        <v>653</v>
      </c>
      <c r="C45" s="27" t="s">
        <v>198</v>
      </c>
      <c r="D45" s="71" t="s">
        <v>199</v>
      </c>
      <c r="E45" s="53">
        <v>653</v>
      </c>
      <c r="F45" s="72" t="s">
        <v>267</v>
      </c>
      <c r="G45" s="29" t="s">
        <v>200</v>
      </c>
      <c r="H45" s="30" t="s">
        <v>67</v>
      </c>
      <c r="I45" s="29">
        <v>5</v>
      </c>
      <c r="J45" s="31">
        <v>809</v>
      </c>
      <c r="K45" s="31" t="s">
        <v>200</v>
      </c>
      <c r="L45" s="31"/>
      <c r="M45" s="29">
        <f t="shared" si="0"/>
        <v>4529.7000000000007</v>
      </c>
      <c r="N45" s="29">
        <f t="shared" si="1"/>
        <v>72.599999999999994</v>
      </c>
      <c r="O45" s="29">
        <v>4457.1000000000004</v>
      </c>
      <c r="P45" s="29">
        <v>1969</v>
      </c>
      <c r="Q45" s="29" t="s">
        <v>160</v>
      </c>
      <c r="R45" s="29">
        <v>1991</v>
      </c>
      <c r="S45" s="29">
        <v>5</v>
      </c>
      <c r="T45" s="29">
        <v>6</v>
      </c>
      <c r="U45" s="29">
        <v>12</v>
      </c>
      <c r="V45" s="29">
        <v>5422</v>
      </c>
      <c r="W45" s="29">
        <v>1170</v>
      </c>
      <c r="X45" s="29">
        <v>15739</v>
      </c>
      <c r="Y45" s="29">
        <v>4473.7</v>
      </c>
      <c r="Z45" s="29"/>
      <c r="AA45" s="29"/>
      <c r="AB45" s="29">
        <v>4401.1000000000004</v>
      </c>
      <c r="AC45" s="29">
        <v>3049.6</v>
      </c>
      <c r="AD45" s="29">
        <v>4457.1000000000004</v>
      </c>
      <c r="AE45" s="29">
        <v>72.599999999999994</v>
      </c>
      <c r="AF45" s="29"/>
      <c r="AG45" s="29"/>
      <c r="AH45" s="29">
        <v>72.599999999999994</v>
      </c>
      <c r="AI45" s="29">
        <v>17.399999999999999</v>
      </c>
      <c r="AJ45" s="29"/>
      <c r="AK45" s="29"/>
      <c r="AL45" s="29">
        <v>90</v>
      </c>
      <c r="AM45" s="29">
        <v>5</v>
      </c>
      <c r="AN45" s="29"/>
      <c r="AO45" s="29">
        <v>152.19999999999999</v>
      </c>
      <c r="AP45" s="29">
        <v>86.3</v>
      </c>
      <c r="AQ45" s="29">
        <v>55</v>
      </c>
      <c r="AR45" s="29">
        <v>2484.6999999999998</v>
      </c>
      <c r="AS45" s="29">
        <v>1686</v>
      </c>
      <c r="AT45" s="29">
        <v>25</v>
      </c>
      <c r="AU45" s="29">
        <v>1458.2</v>
      </c>
      <c r="AV45" s="29">
        <v>1054.8</v>
      </c>
      <c r="AW45" s="29">
        <v>5</v>
      </c>
      <c r="AX45" s="29">
        <v>306</v>
      </c>
      <c r="AY45" s="29">
        <v>222.5</v>
      </c>
      <c r="AZ45" s="29">
        <v>8</v>
      </c>
      <c r="BA45" s="29">
        <v>433.3</v>
      </c>
      <c r="BB45" s="29">
        <v>306.3</v>
      </c>
      <c r="BC45" s="29"/>
      <c r="BD45" s="29"/>
      <c r="BE45" s="29"/>
      <c r="BF45" s="29"/>
      <c r="BG45" s="29"/>
      <c r="BH45" s="29"/>
      <c r="BI45" s="29"/>
      <c r="BJ45" s="29"/>
      <c r="BK45" s="31">
        <v>809</v>
      </c>
      <c r="BL45" s="31" t="s">
        <v>200</v>
      </c>
      <c r="BM45" s="33" t="s">
        <v>68</v>
      </c>
      <c r="BN45" s="33"/>
      <c r="BO45" s="34" t="s">
        <v>304</v>
      </c>
      <c r="BP45" s="35" t="s">
        <v>69</v>
      </c>
      <c r="BQ45" s="36">
        <v>31079781</v>
      </c>
      <c r="BR45" s="36"/>
      <c r="BS45" s="36"/>
      <c r="BT45" s="37">
        <f t="shared" si="9"/>
        <v>31079781</v>
      </c>
      <c r="BU45" s="38"/>
      <c r="BV45" s="36"/>
      <c r="BW45" s="36"/>
      <c r="BX45" s="36" t="e">
        <f>#REF!+BV45-BW45</f>
        <v>#REF!</v>
      </c>
      <c r="BY45" s="36"/>
      <c r="BZ45" s="36"/>
      <c r="CA45" s="36" t="e">
        <f t="shared" si="2"/>
        <v>#REF!</v>
      </c>
      <c r="CB45" s="36" t="e">
        <f>#REF!</f>
        <v>#REF!</v>
      </c>
      <c r="CC45" s="36"/>
      <c r="CD45" s="36"/>
      <c r="CE45" s="36" t="e">
        <f t="shared" si="8"/>
        <v>#REF!</v>
      </c>
      <c r="CF45" s="36"/>
      <c r="CG45" s="36"/>
      <c r="CH45" s="38">
        <v>221450</v>
      </c>
      <c r="CI45" s="36"/>
      <c r="CJ45" s="36"/>
      <c r="CK45" s="39">
        <v>0.7</v>
      </c>
      <c r="CL45" s="36"/>
      <c r="CM45" s="36">
        <f t="shared" si="3"/>
        <v>221450</v>
      </c>
      <c r="CN45" s="40"/>
      <c r="CO45" s="41">
        <v>802</v>
      </c>
      <c r="CP45" s="42" t="s">
        <v>201</v>
      </c>
      <c r="CQ45" s="43" t="s">
        <v>202</v>
      </c>
      <c r="CR45" s="44">
        <v>655</v>
      </c>
      <c r="CS45" s="45" t="s">
        <v>70</v>
      </c>
      <c r="CT45" s="46">
        <v>72.599999999999994</v>
      </c>
      <c r="CU45" s="47">
        <v>72.599999999999994</v>
      </c>
      <c r="CV45" s="48">
        <f t="shared" si="4"/>
        <v>6861.3332008742291</v>
      </c>
      <c r="CW45" s="49">
        <f t="shared" si="5"/>
        <v>498132.79038346896</v>
      </c>
      <c r="CX45" s="41"/>
      <c r="CY45" s="50">
        <v>17.399999999999999</v>
      </c>
      <c r="CZ45" s="70">
        <f t="shared" si="6"/>
        <v>55.199999999999996</v>
      </c>
      <c r="DA45" s="70">
        <f>CU45-CY45</f>
        <v>55.199999999999996</v>
      </c>
      <c r="DB45" s="70">
        <f t="shared" si="7"/>
        <v>378745.5926882574</v>
      </c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</row>
    <row r="46" spans="1:195" s="89" customFormat="1" ht="56.25" customHeight="1" x14ac:dyDescent="0.25">
      <c r="A46" s="27">
        <v>41</v>
      </c>
      <c r="B46" s="27">
        <v>659</v>
      </c>
      <c r="C46" s="27" t="s">
        <v>198</v>
      </c>
      <c r="D46" s="71" t="s">
        <v>199</v>
      </c>
      <c r="E46" s="53">
        <v>659</v>
      </c>
      <c r="F46" s="72" t="s">
        <v>267</v>
      </c>
      <c r="G46" s="90"/>
      <c r="H46" s="30"/>
      <c r="I46" s="90"/>
      <c r="J46" s="31"/>
      <c r="K46" s="31"/>
      <c r="L46" s="31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31"/>
      <c r="BL46" s="31"/>
      <c r="BM46" s="33"/>
      <c r="BN46" s="33"/>
      <c r="BO46" s="34" t="s">
        <v>305</v>
      </c>
      <c r="BP46" s="35"/>
      <c r="BQ46" s="36"/>
      <c r="BR46" s="36"/>
      <c r="BS46" s="36"/>
      <c r="BT46" s="37"/>
      <c r="BU46" s="38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8"/>
      <c r="CI46" s="36"/>
      <c r="CJ46" s="36"/>
      <c r="CK46" s="39"/>
      <c r="CL46" s="36"/>
      <c r="CM46" s="36"/>
      <c r="CN46" s="40"/>
      <c r="CO46" s="41"/>
      <c r="CP46" s="42"/>
      <c r="CQ46" s="43"/>
      <c r="CR46" s="44"/>
      <c r="CS46" s="45"/>
      <c r="CT46" s="46"/>
      <c r="CU46" s="47"/>
      <c r="CV46" s="48"/>
      <c r="CW46" s="49"/>
      <c r="CX46" s="41"/>
      <c r="CY46" s="50"/>
      <c r="CZ46" s="70">
        <v>515.29999999999995</v>
      </c>
      <c r="DA46" s="70">
        <v>0</v>
      </c>
      <c r="DB46" s="70">
        <v>3875541.43</v>
      </c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88"/>
      <c r="DO46" s="88"/>
      <c r="DP46" s="88"/>
      <c r="DQ46" s="88"/>
      <c r="DR46" s="88"/>
      <c r="DS46" s="88"/>
      <c r="DT46" s="88"/>
      <c r="DU46" s="88"/>
      <c r="DV46" s="88"/>
      <c r="DW46" s="88"/>
      <c r="DX46" s="88"/>
      <c r="DY46" s="88"/>
      <c r="DZ46" s="88"/>
      <c r="EA46" s="88"/>
      <c r="EB46" s="88"/>
      <c r="EC46" s="88"/>
      <c r="ED46" s="88"/>
      <c r="EE46" s="88"/>
      <c r="EF46" s="88"/>
      <c r="EG46" s="88"/>
      <c r="EH46" s="88"/>
      <c r="EI46" s="88"/>
      <c r="EJ46" s="88"/>
      <c r="EK46" s="88"/>
      <c r="EL46" s="88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88"/>
      <c r="FD46" s="88"/>
      <c r="FE46" s="88"/>
      <c r="FF46" s="88"/>
      <c r="FG46" s="88"/>
      <c r="FH46" s="88"/>
      <c r="FI46" s="88"/>
      <c r="FJ46" s="88"/>
      <c r="FK46" s="88"/>
      <c r="FL46" s="88"/>
      <c r="FM46" s="88"/>
      <c r="FN46" s="88"/>
      <c r="FO46" s="88"/>
      <c r="FP46" s="88"/>
      <c r="FQ46" s="88"/>
      <c r="FR46" s="88"/>
      <c r="FS46" s="88"/>
      <c r="FT46" s="88"/>
      <c r="FU46" s="88"/>
      <c r="FV46" s="88"/>
      <c r="FW46" s="88"/>
      <c r="FX46" s="88"/>
      <c r="FY46" s="88"/>
      <c r="FZ46" s="88"/>
      <c r="GA46" s="88"/>
      <c r="GB46" s="88"/>
      <c r="GC46" s="88"/>
      <c r="GD46" s="88"/>
      <c r="GE46" s="88"/>
      <c r="GF46" s="88"/>
      <c r="GG46" s="88"/>
      <c r="GH46" s="88"/>
      <c r="GI46" s="88"/>
      <c r="GJ46" s="88"/>
      <c r="GK46" s="88"/>
      <c r="GL46" s="88"/>
      <c r="GM46" s="88"/>
    </row>
    <row r="47" spans="1:195" s="89" customFormat="1" ht="56.25" customHeight="1" x14ac:dyDescent="0.25">
      <c r="A47" s="27">
        <v>42</v>
      </c>
      <c r="B47" s="27">
        <v>682</v>
      </c>
      <c r="C47" s="27" t="s">
        <v>198</v>
      </c>
      <c r="D47" s="71" t="s">
        <v>71</v>
      </c>
      <c r="E47" s="53">
        <v>1</v>
      </c>
      <c r="F47" s="72" t="s">
        <v>267</v>
      </c>
      <c r="G47" s="90"/>
      <c r="H47" s="30"/>
      <c r="I47" s="90"/>
      <c r="J47" s="31"/>
      <c r="K47" s="31"/>
      <c r="L47" s="31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31"/>
      <c r="BL47" s="31"/>
      <c r="BM47" s="33"/>
      <c r="BN47" s="33"/>
      <c r="BO47" s="34" t="s">
        <v>306</v>
      </c>
      <c r="BP47" s="35"/>
      <c r="BQ47" s="36"/>
      <c r="BR47" s="36"/>
      <c r="BS47" s="36"/>
      <c r="BT47" s="37"/>
      <c r="BU47" s="38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8"/>
      <c r="CI47" s="36"/>
      <c r="CJ47" s="36"/>
      <c r="CK47" s="39"/>
      <c r="CL47" s="36"/>
      <c r="CM47" s="36"/>
      <c r="CN47" s="40"/>
      <c r="CO47" s="41"/>
      <c r="CP47" s="42"/>
      <c r="CQ47" s="43"/>
      <c r="CR47" s="44"/>
      <c r="CS47" s="45"/>
      <c r="CT47" s="46"/>
      <c r="CU47" s="47"/>
      <c r="CV47" s="48"/>
      <c r="CW47" s="49"/>
      <c r="CX47" s="41"/>
      <c r="CY47" s="50"/>
      <c r="CZ47" s="70">
        <v>973.9</v>
      </c>
      <c r="DA47" s="70">
        <v>0</v>
      </c>
      <c r="DB47" s="70">
        <v>4352303.68</v>
      </c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88"/>
      <c r="DO47" s="88"/>
      <c r="DP47" s="88"/>
      <c r="DQ47" s="88"/>
      <c r="DR47" s="88"/>
      <c r="DS47" s="88"/>
      <c r="DT47" s="88"/>
      <c r="DU47" s="88"/>
      <c r="DV47" s="88"/>
      <c r="DW47" s="88"/>
      <c r="DX47" s="88"/>
      <c r="DY47" s="88"/>
      <c r="DZ47" s="88"/>
      <c r="EA47" s="88"/>
      <c r="EB47" s="88"/>
      <c r="EC47" s="88"/>
      <c r="ED47" s="88"/>
      <c r="EE47" s="88"/>
      <c r="EF47" s="88"/>
      <c r="EG47" s="88"/>
      <c r="EH47" s="88"/>
      <c r="EI47" s="88"/>
      <c r="EJ47" s="88"/>
      <c r="EK47" s="88"/>
      <c r="EL47" s="88"/>
      <c r="EM47" s="88"/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88"/>
      <c r="FD47" s="88"/>
      <c r="FE47" s="88"/>
      <c r="FF47" s="88"/>
      <c r="FG47" s="88"/>
      <c r="FH47" s="88"/>
      <c r="FI47" s="88"/>
      <c r="FJ47" s="88"/>
      <c r="FK47" s="88"/>
      <c r="FL47" s="88"/>
      <c r="FM47" s="88"/>
      <c r="FN47" s="88"/>
      <c r="FO47" s="88"/>
      <c r="FP47" s="88"/>
      <c r="FQ47" s="88"/>
      <c r="FR47" s="88"/>
      <c r="FS47" s="88"/>
      <c r="FT47" s="88"/>
      <c r="FU47" s="88"/>
      <c r="FV47" s="88"/>
      <c r="FW47" s="88"/>
      <c r="FX47" s="88"/>
      <c r="FY47" s="88"/>
      <c r="FZ47" s="88"/>
      <c r="GA47" s="88"/>
      <c r="GB47" s="88"/>
      <c r="GC47" s="88"/>
      <c r="GD47" s="88"/>
      <c r="GE47" s="88"/>
      <c r="GF47" s="88"/>
      <c r="GG47" s="88"/>
      <c r="GH47" s="88"/>
      <c r="GI47" s="88"/>
      <c r="GJ47" s="88"/>
      <c r="GK47" s="88"/>
      <c r="GL47" s="88"/>
      <c r="GM47" s="88"/>
    </row>
    <row r="48" spans="1:195" s="2" customFormat="1" ht="56.25" customHeight="1" x14ac:dyDescent="0.25">
      <c r="A48" s="27">
        <v>43</v>
      </c>
      <c r="B48" s="27">
        <v>692</v>
      </c>
      <c r="C48" s="27" t="s">
        <v>198</v>
      </c>
      <c r="D48" s="71" t="s">
        <v>71</v>
      </c>
      <c r="E48" s="28">
        <v>11</v>
      </c>
      <c r="F48" s="72" t="s">
        <v>267</v>
      </c>
      <c r="G48" s="31" t="s">
        <v>72</v>
      </c>
      <c r="H48" s="57" t="s">
        <v>74</v>
      </c>
      <c r="I48" s="31">
        <v>8</v>
      </c>
      <c r="J48" s="31">
        <v>12</v>
      </c>
      <c r="K48" s="31" t="s">
        <v>72</v>
      </c>
      <c r="L48" s="31"/>
      <c r="M48" s="29">
        <f t="shared" si="0"/>
        <v>3627.4</v>
      </c>
      <c r="N48" s="29">
        <f t="shared" si="1"/>
        <v>1094.0999999999999</v>
      </c>
      <c r="O48" s="58">
        <v>2533.3000000000002</v>
      </c>
      <c r="P48" s="31">
        <v>1965</v>
      </c>
      <c r="Q48" s="31" t="s">
        <v>158</v>
      </c>
      <c r="R48" s="31">
        <v>1990</v>
      </c>
      <c r="S48" s="31">
        <v>5</v>
      </c>
      <c r="T48" s="31">
        <v>4</v>
      </c>
      <c r="U48" s="31">
        <v>19</v>
      </c>
      <c r="V48" s="58">
        <v>1508</v>
      </c>
      <c r="W48" s="58">
        <v>969</v>
      </c>
      <c r="X48" s="58">
        <v>14812</v>
      </c>
      <c r="Y48" s="58"/>
      <c r="Z48" s="58">
        <v>3627.4</v>
      </c>
      <c r="AA48" s="58">
        <v>0</v>
      </c>
      <c r="AB48" s="58">
        <v>2533.3000000000002</v>
      </c>
      <c r="AC48" s="58">
        <v>1671.5</v>
      </c>
      <c r="AD48" s="58">
        <v>2533.3000000000002</v>
      </c>
      <c r="AE48" s="58">
        <v>1094.0999999999999</v>
      </c>
      <c r="AF48" s="58"/>
      <c r="AG48" s="58"/>
      <c r="AH48" s="58">
        <v>370.1</v>
      </c>
      <c r="AI48" s="58">
        <v>23.7</v>
      </c>
      <c r="AJ48" s="58"/>
      <c r="AK48" s="58"/>
      <c r="AL48" s="58">
        <v>64</v>
      </c>
      <c r="AM48" s="58">
        <v>32</v>
      </c>
      <c r="AN48" s="58">
        <v>958.3</v>
      </c>
      <c r="AO48" s="58">
        <v>541.6</v>
      </c>
      <c r="AP48" s="58">
        <v>16</v>
      </c>
      <c r="AQ48" s="58">
        <v>683.6</v>
      </c>
      <c r="AR48" s="58">
        <v>471.8</v>
      </c>
      <c r="AS48" s="58">
        <v>16</v>
      </c>
      <c r="AT48" s="58">
        <v>891.4</v>
      </c>
      <c r="AU48" s="58">
        <v>658.1</v>
      </c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31"/>
      <c r="BK48" s="31">
        <v>12</v>
      </c>
      <c r="BL48" s="31" t="s">
        <v>72</v>
      </c>
      <c r="BM48" s="33" t="s">
        <v>75</v>
      </c>
      <c r="BN48" s="33"/>
      <c r="BO48" s="34" t="s">
        <v>307</v>
      </c>
      <c r="BP48" s="35" t="s">
        <v>76</v>
      </c>
      <c r="BQ48" s="36">
        <v>14111444</v>
      </c>
      <c r="BR48" s="38"/>
      <c r="BS48" s="38"/>
      <c r="BT48" s="37">
        <f t="shared" si="9"/>
        <v>14111444</v>
      </c>
      <c r="BU48" s="38"/>
      <c r="BV48" s="36"/>
      <c r="BW48" s="36"/>
      <c r="BX48" s="36" t="e">
        <f>#REF!+BV48-BW48</f>
        <v>#REF!</v>
      </c>
      <c r="BY48" s="36"/>
      <c r="BZ48" s="36"/>
      <c r="CA48" s="36" t="e">
        <f t="shared" si="2"/>
        <v>#REF!</v>
      </c>
      <c r="CB48" s="36" t="e">
        <f>#REF!</f>
        <v>#REF!</v>
      </c>
      <c r="CC48" s="36"/>
      <c r="CD48" s="36"/>
      <c r="CE48" s="36" t="e">
        <f t="shared" si="8"/>
        <v>#REF!</v>
      </c>
      <c r="CF48" s="36"/>
      <c r="CG48" s="36"/>
      <c r="CH48" s="38">
        <v>6539882</v>
      </c>
      <c r="CI48" s="36"/>
      <c r="CJ48" s="36"/>
      <c r="CK48" s="39">
        <v>0.7</v>
      </c>
      <c r="CL48" s="36"/>
      <c r="CM48" s="36">
        <f t="shared" si="3"/>
        <v>6539882</v>
      </c>
      <c r="CN48" s="40"/>
      <c r="CO48" s="41">
        <v>842</v>
      </c>
      <c r="CP48" s="42" t="s">
        <v>201</v>
      </c>
      <c r="CQ48" s="43" t="s">
        <v>73</v>
      </c>
      <c r="CR48" s="44">
        <v>11</v>
      </c>
      <c r="CS48" s="45" t="s">
        <v>77</v>
      </c>
      <c r="CT48" s="46">
        <v>1094.0999999999999</v>
      </c>
      <c r="CU48" s="49">
        <v>370.1</v>
      </c>
      <c r="CV48" s="48">
        <f t="shared" si="4"/>
        <v>3890.2365330539778</v>
      </c>
      <c r="CW48" s="49">
        <f t="shared" si="5"/>
        <v>4256307.7908143569</v>
      </c>
      <c r="CX48" s="41"/>
      <c r="CY48" s="50">
        <v>23.7</v>
      </c>
      <c r="CZ48" s="70">
        <f t="shared" si="6"/>
        <v>1070.3999999999999</v>
      </c>
      <c r="DA48" s="70">
        <f>CU48-CY48</f>
        <v>346.40000000000003</v>
      </c>
      <c r="DB48" s="70">
        <f t="shared" si="7"/>
        <v>4164109.1849809778</v>
      </c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</row>
    <row r="49" spans="1:195" s="2" customFormat="1" ht="56.25" customHeight="1" x14ac:dyDescent="0.25">
      <c r="A49" s="27">
        <v>44</v>
      </c>
      <c r="B49" s="27">
        <v>693</v>
      </c>
      <c r="C49" s="27" t="s">
        <v>198</v>
      </c>
      <c r="D49" s="71" t="s">
        <v>71</v>
      </c>
      <c r="E49" s="28">
        <v>12</v>
      </c>
      <c r="F49" s="72" t="s">
        <v>267</v>
      </c>
      <c r="G49" s="31" t="s">
        <v>72</v>
      </c>
      <c r="H49" s="57" t="s">
        <v>78</v>
      </c>
      <c r="I49" s="31">
        <v>8</v>
      </c>
      <c r="J49" s="31">
        <v>13</v>
      </c>
      <c r="K49" s="31" t="s">
        <v>72</v>
      </c>
      <c r="L49" s="31"/>
      <c r="M49" s="29">
        <f t="shared" si="0"/>
        <v>3926.3</v>
      </c>
      <c r="N49" s="29">
        <f t="shared" si="1"/>
        <v>142.30000000000001</v>
      </c>
      <c r="O49" s="58">
        <v>3784</v>
      </c>
      <c r="P49" s="31">
        <v>1965</v>
      </c>
      <c r="Q49" s="31" t="s">
        <v>160</v>
      </c>
      <c r="R49" s="31">
        <v>1986</v>
      </c>
      <c r="S49" s="31">
        <v>5</v>
      </c>
      <c r="T49" s="31">
        <v>4</v>
      </c>
      <c r="U49" s="31">
        <v>13</v>
      </c>
      <c r="V49" s="58">
        <v>3009</v>
      </c>
      <c r="W49" s="58">
        <v>890</v>
      </c>
      <c r="X49" s="58">
        <v>13727</v>
      </c>
      <c r="Y49" s="58">
        <v>3926.3</v>
      </c>
      <c r="Z49" s="58"/>
      <c r="AA49" s="58">
        <v>0</v>
      </c>
      <c r="AB49" s="58">
        <v>3784</v>
      </c>
      <c r="AC49" s="58">
        <v>2536</v>
      </c>
      <c r="AD49" s="58">
        <v>3784</v>
      </c>
      <c r="AE49" s="58">
        <v>142.30000000000001</v>
      </c>
      <c r="AF49" s="58"/>
      <c r="AG49" s="58"/>
      <c r="AH49" s="58">
        <v>44.3</v>
      </c>
      <c r="AI49" s="58">
        <v>44.3</v>
      </c>
      <c r="AJ49" s="58"/>
      <c r="AK49" s="58"/>
      <c r="AL49" s="58">
        <v>86</v>
      </c>
      <c r="AM49" s="58">
        <v>11</v>
      </c>
      <c r="AN49" s="58">
        <v>335.1</v>
      </c>
      <c r="AO49" s="58">
        <v>201.6</v>
      </c>
      <c r="AP49" s="58">
        <v>65</v>
      </c>
      <c r="AQ49" s="58">
        <v>2889.1</v>
      </c>
      <c r="AR49" s="58">
        <v>1946.3</v>
      </c>
      <c r="AS49" s="58">
        <v>10</v>
      </c>
      <c r="AT49" s="58">
        <v>559.70000000000005</v>
      </c>
      <c r="AU49" s="58">
        <v>388.1</v>
      </c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31"/>
      <c r="BK49" s="31">
        <v>13</v>
      </c>
      <c r="BL49" s="31" t="s">
        <v>72</v>
      </c>
      <c r="BM49" s="33" t="s">
        <v>79</v>
      </c>
      <c r="BN49" s="33"/>
      <c r="BO49" s="34" t="s">
        <v>308</v>
      </c>
      <c r="BP49" s="35" t="s">
        <v>80</v>
      </c>
      <c r="BQ49" s="36">
        <v>15686496</v>
      </c>
      <c r="BR49" s="38"/>
      <c r="BS49" s="38"/>
      <c r="BT49" s="37">
        <f t="shared" si="9"/>
        <v>15686496</v>
      </c>
      <c r="BU49" s="38"/>
      <c r="BV49" s="36"/>
      <c r="BW49" s="36"/>
      <c r="BX49" s="36" t="e">
        <f>#REF!+BV49-BW49</f>
        <v>#REF!</v>
      </c>
      <c r="BY49" s="36"/>
      <c r="BZ49" s="36"/>
      <c r="CA49" s="36" t="e">
        <f t="shared" si="2"/>
        <v>#REF!</v>
      </c>
      <c r="CB49" s="36" t="e">
        <f>#REF!</f>
        <v>#REF!</v>
      </c>
      <c r="CC49" s="36"/>
      <c r="CD49" s="36"/>
      <c r="CE49" s="36" t="e">
        <f t="shared" si="8"/>
        <v>#REF!</v>
      </c>
      <c r="CF49" s="36"/>
      <c r="CG49" s="36"/>
      <c r="CH49" s="38">
        <v>3617923</v>
      </c>
      <c r="CI49" s="36"/>
      <c r="CJ49" s="36"/>
      <c r="CK49" s="39">
        <v>0.7</v>
      </c>
      <c r="CL49" s="36"/>
      <c r="CM49" s="36">
        <f t="shared" si="3"/>
        <v>3617923</v>
      </c>
      <c r="CN49" s="40"/>
      <c r="CO49" s="41">
        <v>843</v>
      </c>
      <c r="CP49" s="42" t="s">
        <v>201</v>
      </c>
      <c r="CQ49" s="43" t="s">
        <v>73</v>
      </c>
      <c r="CR49" s="44">
        <v>12</v>
      </c>
      <c r="CS49" s="45" t="s">
        <v>81</v>
      </c>
      <c r="CT49" s="46">
        <v>100.1</v>
      </c>
      <c r="CU49" s="49">
        <v>44.3</v>
      </c>
      <c r="CV49" s="48">
        <f t="shared" si="4"/>
        <v>3995.2362274915313</v>
      </c>
      <c r="CW49" s="49">
        <f t="shared" si="5"/>
        <v>399923.14637190226</v>
      </c>
      <c r="CX49" s="41"/>
      <c r="CY49" s="50">
        <v>44.3</v>
      </c>
      <c r="CZ49" s="70">
        <f t="shared" si="6"/>
        <v>55.8</v>
      </c>
      <c r="DA49" s="70">
        <f>CU49-CY49</f>
        <v>0</v>
      </c>
      <c r="DB49" s="70">
        <f t="shared" si="7"/>
        <v>222934.18149402743</v>
      </c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</row>
    <row r="50" spans="1:195" s="2" customFormat="1" ht="56.25" customHeight="1" x14ac:dyDescent="0.25">
      <c r="A50" s="27">
        <v>45</v>
      </c>
      <c r="B50" s="27">
        <v>696</v>
      </c>
      <c r="C50" s="27" t="s">
        <v>198</v>
      </c>
      <c r="D50" s="71" t="s">
        <v>71</v>
      </c>
      <c r="E50" s="28">
        <v>15</v>
      </c>
      <c r="F50" s="72" t="s">
        <v>267</v>
      </c>
      <c r="G50" s="31" t="s">
        <v>72</v>
      </c>
      <c r="H50" s="57" t="s">
        <v>82</v>
      </c>
      <c r="I50" s="31">
        <v>8</v>
      </c>
      <c r="J50" s="31">
        <v>16</v>
      </c>
      <c r="K50" s="31" t="s">
        <v>72</v>
      </c>
      <c r="L50" s="31"/>
      <c r="M50" s="29">
        <f t="shared" si="0"/>
        <v>4032.2999999999997</v>
      </c>
      <c r="N50" s="29">
        <f t="shared" si="1"/>
        <v>1463.1</v>
      </c>
      <c r="O50" s="58">
        <v>2569.1999999999998</v>
      </c>
      <c r="P50" s="59">
        <v>1965</v>
      </c>
      <c r="Q50" s="31" t="s">
        <v>158</v>
      </c>
      <c r="R50" s="31">
        <v>1988</v>
      </c>
      <c r="S50" s="31">
        <v>5</v>
      </c>
      <c r="T50" s="31">
        <v>4</v>
      </c>
      <c r="U50" s="31">
        <v>16</v>
      </c>
      <c r="V50" s="58">
        <v>6933</v>
      </c>
      <c r="W50" s="58">
        <v>1894</v>
      </c>
      <c r="X50" s="58">
        <v>15766</v>
      </c>
      <c r="Y50" s="58"/>
      <c r="Z50" s="58">
        <v>4032.3</v>
      </c>
      <c r="AA50" s="58">
        <v>0</v>
      </c>
      <c r="AB50" s="58">
        <v>2569.1999999999998</v>
      </c>
      <c r="AC50" s="58">
        <v>1717.4</v>
      </c>
      <c r="AD50" s="58">
        <v>2569.1999999999998</v>
      </c>
      <c r="AE50" s="58">
        <v>1463.1</v>
      </c>
      <c r="AF50" s="58"/>
      <c r="AG50" s="58"/>
      <c r="AH50" s="58">
        <v>710.4</v>
      </c>
      <c r="AI50" s="58">
        <v>32</v>
      </c>
      <c r="AJ50" s="58"/>
      <c r="AK50" s="58"/>
      <c r="AL50" s="58">
        <v>64</v>
      </c>
      <c r="AM50" s="58">
        <v>32</v>
      </c>
      <c r="AN50" s="58">
        <v>978</v>
      </c>
      <c r="AO50" s="58">
        <v>557.5</v>
      </c>
      <c r="AP50" s="58">
        <v>16</v>
      </c>
      <c r="AQ50" s="58">
        <v>686.2</v>
      </c>
      <c r="AR50" s="58">
        <v>472</v>
      </c>
      <c r="AS50" s="58">
        <v>16</v>
      </c>
      <c r="AT50" s="58">
        <v>905</v>
      </c>
      <c r="AU50" s="58">
        <v>687.9</v>
      </c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31"/>
      <c r="BK50" s="31">
        <v>16</v>
      </c>
      <c r="BL50" s="31" t="s">
        <v>72</v>
      </c>
      <c r="BM50" s="33" t="s">
        <v>83</v>
      </c>
      <c r="BN50" s="33"/>
      <c r="BO50" s="34" t="s">
        <v>309</v>
      </c>
      <c r="BP50" s="35" t="s">
        <v>84</v>
      </c>
      <c r="BQ50" s="36">
        <v>13313810</v>
      </c>
      <c r="BR50" s="38"/>
      <c r="BS50" s="38"/>
      <c r="BT50" s="37">
        <f t="shared" si="9"/>
        <v>13313810</v>
      </c>
      <c r="BU50" s="36"/>
      <c r="BV50" s="36"/>
      <c r="BW50" s="36"/>
      <c r="BX50" s="36" t="e">
        <f>#REF!+BV50-BW50</f>
        <v>#REF!</v>
      </c>
      <c r="BY50" s="36"/>
      <c r="BZ50" s="36"/>
      <c r="CA50" s="36" t="e">
        <f t="shared" si="2"/>
        <v>#REF!</v>
      </c>
      <c r="CB50" s="36" t="e">
        <f>#REF!</f>
        <v>#REF!</v>
      </c>
      <c r="CC50" s="36"/>
      <c r="CD50" s="36"/>
      <c r="CE50" s="36" t="e">
        <f t="shared" si="8"/>
        <v>#REF!</v>
      </c>
      <c r="CF50" s="36"/>
      <c r="CG50" s="36"/>
      <c r="CH50" s="38">
        <v>7422592</v>
      </c>
      <c r="CI50" s="36"/>
      <c r="CJ50" s="36"/>
      <c r="CK50" s="39">
        <v>0.7</v>
      </c>
      <c r="CL50" s="36"/>
      <c r="CM50" s="36">
        <f t="shared" si="3"/>
        <v>7422592</v>
      </c>
      <c r="CN50" s="40"/>
      <c r="CO50" s="41">
        <v>846</v>
      </c>
      <c r="CP50" s="42" t="s">
        <v>201</v>
      </c>
      <c r="CQ50" s="43" t="s">
        <v>73</v>
      </c>
      <c r="CR50" s="44">
        <v>15</v>
      </c>
      <c r="CS50" s="45" t="s">
        <v>85</v>
      </c>
      <c r="CT50" s="46">
        <v>1463.1</v>
      </c>
      <c r="CU50" s="49">
        <v>710.4</v>
      </c>
      <c r="CV50" s="48">
        <f t="shared" si="4"/>
        <v>3301.7905413783701</v>
      </c>
      <c r="CW50" s="49">
        <f t="shared" si="5"/>
        <v>4830849.7410906926</v>
      </c>
      <c r="CX50" s="41"/>
      <c r="CY50" s="50">
        <v>57.5</v>
      </c>
      <c r="CZ50" s="70">
        <f t="shared" si="6"/>
        <v>1405.6</v>
      </c>
      <c r="DA50" s="70">
        <f>CU50-CY50</f>
        <v>652.9</v>
      </c>
      <c r="DB50" s="70">
        <f t="shared" si="7"/>
        <v>4640996.7849614359</v>
      </c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</row>
    <row r="51" spans="1:195" s="89" customFormat="1" ht="56.25" customHeight="1" x14ac:dyDescent="0.25">
      <c r="A51" s="27">
        <v>46</v>
      </c>
      <c r="B51" s="27">
        <v>699</v>
      </c>
      <c r="C51" s="27" t="s">
        <v>198</v>
      </c>
      <c r="D51" s="71" t="s">
        <v>71</v>
      </c>
      <c r="E51" s="28">
        <v>18</v>
      </c>
      <c r="F51" s="72" t="s">
        <v>267</v>
      </c>
      <c r="G51" s="31"/>
      <c r="H51" s="57"/>
      <c r="I51" s="31"/>
      <c r="J51" s="31"/>
      <c r="K51" s="31"/>
      <c r="L51" s="31"/>
      <c r="M51" s="90"/>
      <c r="N51" s="90"/>
      <c r="O51" s="58"/>
      <c r="P51" s="59"/>
      <c r="Q51" s="31"/>
      <c r="R51" s="31"/>
      <c r="S51" s="31"/>
      <c r="T51" s="31"/>
      <c r="U51" s="31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31"/>
      <c r="BK51" s="31"/>
      <c r="BL51" s="31"/>
      <c r="BM51" s="33"/>
      <c r="BN51" s="33"/>
      <c r="BO51" s="34" t="s">
        <v>310</v>
      </c>
      <c r="BP51" s="35"/>
      <c r="BQ51" s="36"/>
      <c r="BR51" s="38"/>
      <c r="BS51" s="38"/>
      <c r="BT51" s="37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8"/>
      <c r="CI51" s="36"/>
      <c r="CJ51" s="36"/>
      <c r="CK51" s="39"/>
      <c r="CL51" s="36"/>
      <c r="CM51" s="36"/>
      <c r="CN51" s="40"/>
      <c r="CO51" s="41"/>
      <c r="CP51" s="42"/>
      <c r="CQ51" s="43"/>
      <c r="CR51" s="44"/>
      <c r="CS51" s="45"/>
      <c r="CT51" s="46"/>
      <c r="CU51" s="49"/>
      <c r="CV51" s="48"/>
      <c r="CW51" s="49"/>
      <c r="CX51" s="41"/>
      <c r="CY51" s="50"/>
      <c r="CZ51" s="70">
        <v>43.4</v>
      </c>
      <c r="DA51" s="70">
        <v>0</v>
      </c>
      <c r="DB51" s="70">
        <v>180479.48</v>
      </c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88"/>
      <c r="DO51" s="88"/>
      <c r="DP51" s="88"/>
      <c r="DQ51" s="88"/>
      <c r="DR51" s="88"/>
      <c r="DS51" s="88"/>
      <c r="DT51" s="88"/>
      <c r="DU51" s="88"/>
      <c r="DV51" s="88"/>
      <c r="DW51" s="88"/>
      <c r="DX51" s="88"/>
      <c r="DY51" s="88"/>
      <c r="DZ51" s="88"/>
      <c r="EA51" s="88"/>
      <c r="EB51" s="88"/>
      <c r="EC51" s="88"/>
      <c r="ED51" s="88"/>
      <c r="EE51" s="88"/>
      <c r="EF51" s="88"/>
      <c r="EG51" s="88"/>
      <c r="EH51" s="88"/>
      <c r="EI51" s="88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88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88"/>
      <c r="GD51" s="88"/>
      <c r="GE51" s="88"/>
      <c r="GF51" s="88"/>
      <c r="GG51" s="88"/>
      <c r="GH51" s="88"/>
      <c r="GI51" s="88"/>
      <c r="GJ51" s="88"/>
      <c r="GK51" s="88"/>
      <c r="GL51" s="88"/>
      <c r="GM51" s="88"/>
    </row>
    <row r="52" spans="1:195" s="89" customFormat="1" ht="56.25" customHeight="1" x14ac:dyDescent="0.25">
      <c r="A52" s="27">
        <v>47</v>
      </c>
      <c r="B52" s="27">
        <v>703</v>
      </c>
      <c r="C52" s="27" t="s">
        <v>198</v>
      </c>
      <c r="D52" s="71" t="s">
        <v>71</v>
      </c>
      <c r="E52" s="28">
        <v>22</v>
      </c>
      <c r="F52" s="72" t="s">
        <v>267</v>
      </c>
      <c r="G52" s="31"/>
      <c r="H52" s="57"/>
      <c r="I52" s="31"/>
      <c r="J52" s="31"/>
      <c r="K52" s="31"/>
      <c r="L52" s="31"/>
      <c r="M52" s="90"/>
      <c r="N52" s="90"/>
      <c r="O52" s="58"/>
      <c r="P52" s="59"/>
      <c r="Q52" s="31"/>
      <c r="R52" s="31"/>
      <c r="S52" s="31"/>
      <c r="T52" s="31"/>
      <c r="U52" s="31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31"/>
      <c r="BK52" s="31"/>
      <c r="BL52" s="31"/>
      <c r="BM52" s="33"/>
      <c r="BN52" s="33"/>
      <c r="BO52" s="34" t="s">
        <v>311</v>
      </c>
      <c r="BP52" s="35"/>
      <c r="BQ52" s="36"/>
      <c r="BR52" s="38"/>
      <c r="BS52" s="38"/>
      <c r="BT52" s="37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8"/>
      <c r="CI52" s="36"/>
      <c r="CJ52" s="36"/>
      <c r="CK52" s="39"/>
      <c r="CL52" s="36"/>
      <c r="CM52" s="36"/>
      <c r="CN52" s="40"/>
      <c r="CO52" s="41"/>
      <c r="CP52" s="42"/>
      <c r="CQ52" s="43"/>
      <c r="CR52" s="44"/>
      <c r="CS52" s="45"/>
      <c r="CT52" s="46"/>
      <c r="CU52" s="49"/>
      <c r="CV52" s="48"/>
      <c r="CW52" s="49"/>
      <c r="CX52" s="41"/>
      <c r="CY52" s="50"/>
      <c r="CZ52" s="70">
        <v>52.9</v>
      </c>
      <c r="DA52" s="70">
        <v>0</v>
      </c>
      <c r="DB52" s="70">
        <v>584767.62</v>
      </c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</row>
    <row r="53" spans="1:195" s="89" customFormat="1" ht="56.25" customHeight="1" x14ac:dyDescent="0.25">
      <c r="A53" s="27">
        <v>48</v>
      </c>
      <c r="B53" s="27">
        <v>730</v>
      </c>
      <c r="C53" s="27" t="s">
        <v>198</v>
      </c>
      <c r="D53" s="71" t="s">
        <v>71</v>
      </c>
      <c r="E53" s="28">
        <v>49</v>
      </c>
      <c r="F53" s="72" t="s">
        <v>267</v>
      </c>
      <c r="G53" s="31"/>
      <c r="H53" s="57"/>
      <c r="I53" s="31"/>
      <c r="J53" s="31"/>
      <c r="K53" s="31"/>
      <c r="L53" s="31"/>
      <c r="M53" s="90"/>
      <c r="N53" s="90"/>
      <c r="O53" s="58"/>
      <c r="P53" s="59"/>
      <c r="Q53" s="31"/>
      <c r="R53" s="31"/>
      <c r="S53" s="31"/>
      <c r="T53" s="31"/>
      <c r="U53" s="31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31"/>
      <c r="BK53" s="31"/>
      <c r="BL53" s="31"/>
      <c r="BM53" s="33"/>
      <c r="BN53" s="33"/>
      <c r="BO53" s="34" t="s">
        <v>312</v>
      </c>
      <c r="BP53" s="35"/>
      <c r="BQ53" s="36"/>
      <c r="BR53" s="38"/>
      <c r="BS53" s="38"/>
      <c r="BT53" s="37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8"/>
      <c r="CI53" s="36"/>
      <c r="CJ53" s="36"/>
      <c r="CK53" s="39"/>
      <c r="CL53" s="36"/>
      <c r="CM53" s="36"/>
      <c r="CN53" s="40"/>
      <c r="CO53" s="41"/>
      <c r="CP53" s="42"/>
      <c r="CQ53" s="43"/>
      <c r="CR53" s="44"/>
      <c r="CS53" s="45"/>
      <c r="CT53" s="46"/>
      <c r="CU53" s="49"/>
      <c r="CV53" s="48"/>
      <c r="CW53" s="49"/>
      <c r="CX53" s="41"/>
      <c r="CY53" s="50"/>
      <c r="CZ53" s="70">
        <v>474.1</v>
      </c>
      <c r="DA53" s="70">
        <v>474.4</v>
      </c>
      <c r="DB53" s="70">
        <v>1610949.13</v>
      </c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</row>
    <row r="54" spans="1:195" s="89" customFormat="1" ht="56.25" customHeight="1" x14ac:dyDescent="0.25">
      <c r="A54" s="27">
        <v>49</v>
      </c>
      <c r="B54" s="27">
        <v>740</v>
      </c>
      <c r="C54" s="27" t="s">
        <v>198</v>
      </c>
      <c r="D54" s="71" t="s">
        <v>71</v>
      </c>
      <c r="E54" s="28">
        <v>59</v>
      </c>
      <c r="F54" s="72" t="s">
        <v>267</v>
      </c>
      <c r="G54" s="31"/>
      <c r="H54" s="57"/>
      <c r="I54" s="31"/>
      <c r="J54" s="31"/>
      <c r="K54" s="31"/>
      <c r="L54" s="31"/>
      <c r="M54" s="90"/>
      <c r="N54" s="90"/>
      <c r="O54" s="58"/>
      <c r="P54" s="59"/>
      <c r="Q54" s="31"/>
      <c r="R54" s="31"/>
      <c r="S54" s="31"/>
      <c r="T54" s="31"/>
      <c r="U54" s="31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31"/>
      <c r="BK54" s="31"/>
      <c r="BL54" s="31"/>
      <c r="BM54" s="33"/>
      <c r="BN54" s="33"/>
      <c r="BO54" s="34" t="s">
        <v>313</v>
      </c>
      <c r="BP54" s="35"/>
      <c r="BQ54" s="36"/>
      <c r="BR54" s="38"/>
      <c r="BS54" s="38"/>
      <c r="BT54" s="37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8"/>
      <c r="CI54" s="36"/>
      <c r="CJ54" s="36"/>
      <c r="CK54" s="39"/>
      <c r="CL54" s="36"/>
      <c r="CM54" s="36"/>
      <c r="CN54" s="40"/>
      <c r="CO54" s="41"/>
      <c r="CP54" s="42"/>
      <c r="CQ54" s="43"/>
      <c r="CR54" s="44"/>
      <c r="CS54" s="45"/>
      <c r="CT54" s="46"/>
      <c r="CU54" s="49"/>
      <c r="CV54" s="48"/>
      <c r="CW54" s="49"/>
      <c r="CX54" s="41"/>
      <c r="CY54" s="50"/>
      <c r="CZ54" s="70">
        <v>771.3</v>
      </c>
      <c r="DA54" s="70">
        <v>624.70000000000005</v>
      </c>
      <c r="DB54" s="70">
        <v>4537084.1500000004</v>
      </c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/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  <c r="FF54" s="88"/>
      <c r="FG54" s="88"/>
      <c r="FH54" s="88"/>
      <c r="FI54" s="88"/>
      <c r="FJ54" s="88"/>
      <c r="FK54" s="88"/>
      <c r="FL54" s="88"/>
      <c r="FM54" s="88"/>
      <c r="FN54" s="88"/>
      <c r="FO54" s="88"/>
      <c r="FP54" s="88"/>
      <c r="FQ54" s="88"/>
      <c r="FR54" s="88"/>
      <c r="FS54" s="88"/>
      <c r="FT54" s="88"/>
      <c r="FU54" s="88"/>
      <c r="FV54" s="88"/>
      <c r="FW54" s="88"/>
      <c r="FX54" s="88"/>
      <c r="FY54" s="88"/>
      <c r="FZ54" s="88"/>
      <c r="GA54" s="88"/>
      <c r="GB54" s="88"/>
      <c r="GC54" s="88"/>
      <c r="GD54" s="88"/>
      <c r="GE54" s="88"/>
      <c r="GF54" s="88"/>
      <c r="GG54" s="88"/>
      <c r="GH54" s="88"/>
      <c r="GI54" s="88"/>
      <c r="GJ54" s="88"/>
      <c r="GK54" s="88"/>
      <c r="GL54" s="88"/>
      <c r="GM54" s="88"/>
    </row>
    <row r="55" spans="1:195" s="89" customFormat="1" ht="56.25" customHeight="1" x14ac:dyDescent="0.25">
      <c r="A55" s="27">
        <v>50</v>
      </c>
      <c r="B55" s="27">
        <v>741</v>
      </c>
      <c r="C55" s="27" t="s">
        <v>198</v>
      </c>
      <c r="D55" s="71" t="s">
        <v>71</v>
      </c>
      <c r="E55" s="28">
        <v>60</v>
      </c>
      <c r="F55" s="72" t="s">
        <v>267</v>
      </c>
      <c r="G55" s="31"/>
      <c r="H55" s="57"/>
      <c r="I55" s="31"/>
      <c r="J55" s="31"/>
      <c r="K55" s="31"/>
      <c r="L55" s="31"/>
      <c r="M55" s="90"/>
      <c r="N55" s="90"/>
      <c r="O55" s="58"/>
      <c r="P55" s="59"/>
      <c r="Q55" s="31"/>
      <c r="R55" s="31"/>
      <c r="S55" s="31"/>
      <c r="T55" s="31"/>
      <c r="U55" s="31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31"/>
      <c r="BK55" s="31"/>
      <c r="BL55" s="31"/>
      <c r="BM55" s="33"/>
      <c r="BN55" s="33"/>
      <c r="BO55" s="34" t="s">
        <v>314</v>
      </c>
      <c r="BP55" s="35"/>
      <c r="BQ55" s="36"/>
      <c r="BR55" s="38"/>
      <c r="BS55" s="38"/>
      <c r="BT55" s="37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8"/>
      <c r="CI55" s="36"/>
      <c r="CJ55" s="36"/>
      <c r="CK55" s="39"/>
      <c r="CL55" s="36"/>
      <c r="CM55" s="36"/>
      <c r="CN55" s="40"/>
      <c r="CO55" s="41"/>
      <c r="CP55" s="42"/>
      <c r="CQ55" s="43"/>
      <c r="CR55" s="44"/>
      <c r="CS55" s="45"/>
      <c r="CT55" s="46"/>
      <c r="CU55" s="49"/>
      <c r="CV55" s="48"/>
      <c r="CW55" s="49"/>
      <c r="CX55" s="41"/>
      <c r="CY55" s="50"/>
      <c r="CZ55" s="70">
        <v>274.3</v>
      </c>
      <c r="DA55" s="70">
        <v>0</v>
      </c>
      <c r="DB55" s="70">
        <v>1158098.05</v>
      </c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88"/>
      <c r="DO55" s="88"/>
      <c r="DP55" s="88"/>
      <c r="DQ55" s="88"/>
      <c r="DR55" s="88"/>
      <c r="DS55" s="88"/>
      <c r="DT55" s="88"/>
      <c r="DU55" s="88"/>
      <c r="DV55" s="88"/>
      <c r="DW55" s="88"/>
      <c r="DX55" s="88"/>
      <c r="DY55" s="88"/>
      <c r="DZ55" s="88"/>
      <c r="EA55" s="88"/>
      <c r="EB55" s="88"/>
      <c r="EC55" s="88"/>
      <c r="ED55" s="88"/>
      <c r="EE55" s="88"/>
      <c r="EF55" s="88"/>
      <c r="EG55" s="88"/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8"/>
      <c r="FF55" s="88"/>
      <c r="FG55" s="88"/>
      <c r="FH55" s="88"/>
      <c r="FI55" s="88"/>
      <c r="FJ55" s="88"/>
      <c r="FK55" s="88"/>
      <c r="FL55" s="88"/>
      <c r="FM55" s="88"/>
      <c r="FN55" s="88"/>
      <c r="FO55" s="88"/>
      <c r="FP55" s="88"/>
      <c r="FQ55" s="88"/>
      <c r="FR55" s="88"/>
      <c r="FS55" s="88"/>
      <c r="FT55" s="88"/>
      <c r="FU55" s="88"/>
      <c r="FV55" s="88"/>
      <c r="FW55" s="88"/>
      <c r="FX55" s="88"/>
      <c r="FY55" s="88"/>
      <c r="FZ55" s="88"/>
      <c r="GA55" s="88"/>
      <c r="GB55" s="88"/>
      <c r="GC55" s="88"/>
      <c r="GD55" s="88"/>
      <c r="GE55" s="88"/>
      <c r="GF55" s="88"/>
      <c r="GG55" s="88"/>
      <c r="GH55" s="88"/>
      <c r="GI55" s="88"/>
      <c r="GJ55" s="88"/>
      <c r="GK55" s="88"/>
      <c r="GL55" s="88"/>
      <c r="GM55" s="88"/>
    </row>
    <row r="56" spans="1:195" s="2" customFormat="1" ht="56.25" customHeight="1" x14ac:dyDescent="0.25">
      <c r="A56" s="27">
        <v>51</v>
      </c>
      <c r="B56" s="27">
        <v>751</v>
      </c>
      <c r="C56" s="27" t="s">
        <v>198</v>
      </c>
      <c r="D56" s="71" t="s">
        <v>71</v>
      </c>
      <c r="E56" s="28">
        <v>70</v>
      </c>
      <c r="F56" s="72" t="s">
        <v>267</v>
      </c>
      <c r="G56" s="31"/>
      <c r="H56" s="57"/>
      <c r="I56" s="31"/>
      <c r="J56" s="31"/>
      <c r="K56" s="31"/>
      <c r="L56" s="31"/>
      <c r="M56" s="29"/>
      <c r="N56" s="29"/>
      <c r="O56" s="58"/>
      <c r="P56" s="59"/>
      <c r="Q56" s="31"/>
      <c r="R56" s="31"/>
      <c r="S56" s="31"/>
      <c r="T56" s="31"/>
      <c r="U56" s="31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31"/>
      <c r="BK56" s="31"/>
      <c r="BL56" s="31"/>
      <c r="BM56" s="33"/>
      <c r="BN56" s="33"/>
      <c r="BO56" s="34" t="s">
        <v>315</v>
      </c>
      <c r="BP56" s="35"/>
      <c r="BQ56" s="36"/>
      <c r="BR56" s="38"/>
      <c r="BS56" s="38"/>
      <c r="BT56" s="37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8"/>
      <c r="CI56" s="36"/>
      <c r="CJ56" s="36"/>
      <c r="CK56" s="39"/>
      <c r="CL56" s="36"/>
      <c r="CM56" s="36"/>
      <c r="CN56" s="40"/>
      <c r="CO56" s="41"/>
      <c r="CP56" s="42"/>
      <c r="CQ56" s="43"/>
      <c r="CR56" s="44"/>
      <c r="CS56" s="45"/>
      <c r="CT56" s="46"/>
      <c r="CU56" s="49"/>
      <c r="CV56" s="48"/>
      <c r="CW56" s="49"/>
      <c r="CX56" s="41"/>
      <c r="CY56" s="50"/>
      <c r="CZ56" s="70">
        <v>506.3</v>
      </c>
      <c r="DA56" s="70">
        <v>444.7</v>
      </c>
      <c r="DB56" s="70">
        <v>1929068.01</v>
      </c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</row>
    <row r="57" spans="1:195" s="89" customFormat="1" ht="56.25" customHeight="1" x14ac:dyDescent="0.25">
      <c r="A57" s="27">
        <v>52</v>
      </c>
      <c r="B57" s="27">
        <v>757</v>
      </c>
      <c r="C57" s="27" t="s">
        <v>198</v>
      </c>
      <c r="D57" s="71" t="s">
        <v>71</v>
      </c>
      <c r="E57" s="28">
        <v>76</v>
      </c>
      <c r="F57" s="72" t="s">
        <v>267</v>
      </c>
      <c r="G57" s="31"/>
      <c r="H57" s="57"/>
      <c r="I57" s="31"/>
      <c r="J57" s="31"/>
      <c r="K57" s="31"/>
      <c r="L57" s="31"/>
      <c r="M57" s="90"/>
      <c r="N57" s="90"/>
      <c r="O57" s="58"/>
      <c r="P57" s="59"/>
      <c r="Q57" s="31"/>
      <c r="R57" s="31"/>
      <c r="S57" s="31"/>
      <c r="T57" s="31"/>
      <c r="U57" s="31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31"/>
      <c r="BK57" s="31"/>
      <c r="BL57" s="31"/>
      <c r="BM57" s="33"/>
      <c r="BN57" s="33"/>
      <c r="BO57" s="34" t="s">
        <v>316</v>
      </c>
      <c r="BP57" s="35"/>
      <c r="BQ57" s="36"/>
      <c r="BR57" s="38"/>
      <c r="BS57" s="38"/>
      <c r="BT57" s="37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8"/>
      <c r="CI57" s="36"/>
      <c r="CJ57" s="36"/>
      <c r="CK57" s="39"/>
      <c r="CL57" s="36"/>
      <c r="CM57" s="36"/>
      <c r="CN57" s="40"/>
      <c r="CO57" s="41"/>
      <c r="CP57" s="42"/>
      <c r="CQ57" s="43"/>
      <c r="CR57" s="44"/>
      <c r="CS57" s="45"/>
      <c r="CT57" s="46"/>
      <c r="CU57" s="49"/>
      <c r="CV57" s="48"/>
      <c r="CW57" s="49"/>
      <c r="CX57" s="41"/>
      <c r="CY57" s="50"/>
      <c r="CZ57" s="70">
        <v>314.7</v>
      </c>
      <c r="DA57" s="70">
        <v>0</v>
      </c>
      <c r="DB57" s="70">
        <v>1632150.18</v>
      </c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88"/>
      <c r="DO57" s="88"/>
      <c r="DP57" s="88"/>
      <c r="DQ57" s="88"/>
      <c r="DR57" s="88"/>
      <c r="DS57" s="88"/>
      <c r="DT57" s="88"/>
      <c r="DU57" s="88"/>
      <c r="DV57" s="88"/>
      <c r="DW57" s="88"/>
      <c r="DX57" s="88"/>
      <c r="DY57" s="88"/>
      <c r="DZ57" s="88"/>
      <c r="EA57" s="88"/>
      <c r="EB57" s="88"/>
      <c r="EC57" s="88"/>
      <c r="ED57" s="88"/>
      <c r="EE57" s="88"/>
      <c r="EF57" s="88"/>
      <c r="EG57" s="88"/>
      <c r="EH57" s="88"/>
      <c r="EI57" s="88"/>
      <c r="EJ57" s="88"/>
      <c r="EK57" s="88"/>
      <c r="EL57" s="88"/>
      <c r="EM57" s="88"/>
      <c r="EN57" s="88"/>
      <c r="EO57" s="88"/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88"/>
      <c r="FD57" s="88"/>
      <c r="FE57" s="88"/>
      <c r="FF57" s="88"/>
      <c r="FG57" s="88"/>
      <c r="FH57" s="88"/>
      <c r="FI57" s="88"/>
      <c r="FJ57" s="88"/>
      <c r="FK57" s="88"/>
      <c r="FL57" s="88"/>
      <c r="FM57" s="88"/>
      <c r="FN57" s="88"/>
      <c r="FO57" s="88"/>
      <c r="FP57" s="88"/>
      <c r="FQ57" s="88"/>
      <c r="FR57" s="88"/>
      <c r="FS57" s="88"/>
      <c r="FT57" s="88"/>
      <c r="FU57" s="88"/>
      <c r="FV57" s="88"/>
      <c r="FW57" s="88"/>
      <c r="FX57" s="88"/>
      <c r="FY57" s="88"/>
      <c r="FZ57" s="88"/>
      <c r="GA57" s="88"/>
      <c r="GB57" s="88"/>
      <c r="GC57" s="88"/>
      <c r="GD57" s="88"/>
      <c r="GE57" s="88"/>
      <c r="GF57" s="88"/>
      <c r="GG57" s="88"/>
      <c r="GH57" s="88"/>
      <c r="GI57" s="88"/>
      <c r="GJ57" s="88"/>
      <c r="GK57" s="88"/>
      <c r="GL57" s="88"/>
      <c r="GM57" s="88"/>
    </row>
    <row r="58" spans="1:195" s="2" customFormat="1" ht="56.25" customHeight="1" x14ac:dyDescent="0.25">
      <c r="A58" s="27">
        <v>53</v>
      </c>
      <c r="B58" s="27">
        <v>764</v>
      </c>
      <c r="C58" s="27" t="s">
        <v>198</v>
      </c>
      <c r="D58" s="71" t="s">
        <v>71</v>
      </c>
      <c r="E58" s="28">
        <v>83</v>
      </c>
      <c r="F58" s="72" t="s">
        <v>267</v>
      </c>
      <c r="G58" s="31" t="s">
        <v>72</v>
      </c>
      <c r="H58" s="57" t="s">
        <v>89</v>
      </c>
      <c r="I58" s="31">
        <v>1</v>
      </c>
      <c r="J58" s="31">
        <v>90</v>
      </c>
      <c r="K58" s="31" t="s">
        <v>72</v>
      </c>
      <c r="L58" s="31"/>
      <c r="M58" s="29">
        <f t="shared" si="0"/>
        <v>1951.8999999999999</v>
      </c>
      <c r="N58" s="29">
        <f t="shared" si="1"/>
        <v>335.3</v>
      </c>
      <c r="O58" s="58">
        <v>1616.6</v>
      </c>
      <c r="P58" s="31">
        <v>1961</v>
      </c>
      <c r="Q58" s="31" t="s">
        <v>158</v>
      </c>
      <c r="R58" s="31">
        <v>1994</v>
      </c>
      <c r="S58" s="31">
        <v>5</v>
      </c>
      <c r="T58" s="31">
        <v>2</v>
      </c>
      <c r="U58" s="31">
        <v>20</v>
      </c>
      <c r="V58" s="58">
        <v>876</v>
      </c>
      <c r="W58" s="58">
        <v>468</v>
      </c>
      <c r="X58" s="58">
        <v>7432</v>
      </c>
      <c r="Y58" s="58"/>
      <c r="Z58" s="58">
        <v>1951.9</v>
      </c>
      <c r="AA58" s="58"/>
      <c r="AB58" s="58">
        <v>1616.6</v>
      </c>
      <c r="AC58" s="58">
        <v>1039.9000000000001</v>
      </c>
      <c r="AD58" s="58">
        <v>1616.6</v>
      </c>
      <c r="AE58" s="58">
        <v>335.3</v>
      </c>
      <c r="AF58" s="58"/>
      <c r="AG58" s="58"/>
      <c r="AH58" s="58">
        <v>0</v>
      </c>
      <c r="AI58" s="58">
        <v>22</v>
      </c>
      <c r="AJ58" s="58"/>
      <c r="AK58" s="58">
        <v>335.3</v>
      </c>
      <c r="AL58" s="58">
        <v>40</v>
      </c>
      <c r="AM58" s="58">
        <v>10</v>
      </c>
      <c r="AN58" s="58">
        <v>323.3</v>
      </c>
      <c r="AO58" s="58">
        <v>188.1</v>
      </c>
      <c r="AP58" s="58">
        <v>30</v>
      </c>
      <c r="AQ58" s="58">
        <v>1293.3</v>
      </c>
      <c r="AR58" s="58">
        <v>851.8</v>
      </c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31"/>
      <c r="BK58" s="31">
        <v>90</v>
      </c>
      <c r="BL58" s="31" t="s">
        <v>72</v>
      </c>
      <c r="BM58" s="33" t="s">
        <v>90</v>
      </c>
      <c r="BN58" s="33"/>
      <c r="BO58" s="34" t="s">
        <v>317</v>
      </c>
      <c r="BP58" s="35" t="s">
        <v>91</v>
      </c>
      <c r="BQ58" s="36">
        <v>8705522</v>
      </c>
      <c r="BR58" s="36"/>
      <c r="BS58" s="36"/>
      <c r="BT58" s="37">
        <f t="shared" si="9"/>
        <v>8705522</v>
      </c>
      <c r="BU58" s="38"/>
      <c r="BV58" s="36"/>
      <c r="BW58" s="36"/>
      <c r="BX58" s="36" t="e">
        <f>#REF!+BV58-BW58</f>
        <v>#REF!</v>
      </c>
      <c r="BY58" s="36"/>
      <c r="BZ58" s="36"/>
      <c r="CA58" s="36" t="e">
        <f t="shared" si="2"/>
        <v>#REF!</v>
      </c>
      <c r="CB58" s="36" t="e">
        <f>#REF!</f>
        <v>#REF!</v>
      </c>
      <c r="CC58" s="36"/>
      <c r="CD58" s="36"/>
      <c r="CE58" s="36" t="e">
        <f t="shared" si="8"/>
        <v>#REF!</v>
      </c>
      <c r="CF58" s="36"/>
      <c r="CG58" s="36"/>
      <c r="CH58" s="38">
        <v>2983000</v>
      </c>
      <c r="CI58" s="36"/>
      <c r="CJ58" s="36"/>
      <c r="CK58" s="39">
        <v>0.7</v>
      </c>
      <c r="CL58" s="36"/>
      <c r="CM58" s="36">
        <f t="shared" si="3"/>
        <v>2983000</v>
      </c>
      <c r="CN58" s="40"/>
      <c r="CO58" s="41">
        <v>918</v>
      </c>
      <c r="CP58" s="42" t="s">
        <v>201</v>
      </c>
      <c r="CQ58" s="43" t="s">
        <v>73</v>
      </c>
      <c r="CR58" s="44">
        <v>87</v>
      </c>
      <c r="CS58" s="45" t="s">
        <v>92</v>
      </c>
      <c r="CT58" s="46">
        <v>335.3</v>
      </c>
      <c r="CU58" s="49"/>
      <c r="CV58" s="48">
        <f t="shared" si="4"/>
        <v>4460.0245914237412</v>
      </c>
      <c r="CW58" s="49">
        <f t="shared" si="5"/>
        <v>1495446.2455043804</v>
      </c>
      <c r="CX58" s="41"/>
      <c r="CY58" s="50">
        <v>46.3</v>
      </c>
      <c r="CZ58" s="70">
        <f t="shared" si="6"/>
        <v>289</v>
      </c>
      <c r="DA58" s="70">
        <v>0</v>
      </c>
      <c r="DB58" s="70">
        <f t="shared" si="7"/>
        <v>1288947.1069214612</v>
      </c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</row>
    <row r="59" spans="1:195" s="89" customFormat="1" ht="56.25" customHeight="1" x14ac:dyDescent="0.25">
      <c r="A59" s="27">
        <v>54</v>
      </c>
      <c r="B59" s="27">
        <v>782</v>
      </c>
      <c r="C59" s="27" t="s">
        <v>198</v>
      </c>
      <c r="D59" s="71" t="s">
        <v>71</v>
      </c>
      <c r="E59" s="28">
        <v>101</v>
      </c>
      <c r="F59" s="72" t="s">
        <v>267</v>
      </c>
      <c r="G59" s="31"/>
      <c r="H59" s="57"/>
      <c r="I59" s="31"/>
      <c r="J59" s="31"/>
      <c r="K59" s="31"/>
      <c r="L59" s="31"/>
      <c r="M59" s="90"/>
      <c r="N59" s="90"/>
      <c r="O59" s="58"/>
      <c r="P59" s="31"/>
      <c r="Q59" s="31"/>
      <c r="R59" s="31"/>
      <c r="S59" s="31"/>
      <c r="T59" s="31"/>
      <c r="U59" s="31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31"/>
      <c r="BK59" s="31"/>
      <c r="BL59" s="31"/>
      <c r="BM59" s="33"/>
      <c r="BN59" s="33"/>
      <c r="BO59" s="34" t="s">
        <v>386</v>
      </c>
      <c r="BP59" s="35"/>
      <c r="BQ59" s="36"/>
      <c r="BR59" s="36"/>
      <c r="BS59" s="36"/>
      <c r="BT59" s="37"/>
      <c r="BU59" s="38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8"/>
      <c r="CI59" s="36"/>
      <c r="CJ59" s="36"/>
      <c r="CK59" s="39"/>
      <c r="CL59" s="36"/>
      <c r="CM59" s="36"/>
      <c r="CN59" s="40"/>
      <c r="CO59" s="41"/>
      <c r="CP59" s="42"/>
      <c r="CQ59" s="43"/>
      <c r="CR59" s="44"/>
      <c r="CS59" s="45"/>
      <c r="CT59" s="46"/>
      <c r="CU59" s="49"/>
      <c r="CV59" s="48"/>
      <c r="CW59" s="49"/>
      <c r="CX59" s="41"/>
      <c r="CY59" s="50"/>
      <c r="CZ59" s="70">
        <v>234.2</v>
      </c>
      <c r="DA59" s="70">
        <v>0</v>
      </c>
      <c r="DB59" s="70">
        <v>2739262.45</v>
      </c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88"/>
      <c r="DO59" s="88"/>
      <c r="DP59" s="88"/>
      <c r="DQ59" s="88"/>
      <c r="DR59" s="88"/>
      <c r="DS59" s="88"/>
      <c r="DT59" s="88"/>
      <c r="DU59" s="88"/>
      <c r="DV59" s="88"/>
      <c r="DW59" s="88"/>
      <c r="DX59" s="88"/>
      <c r="DY59" s="88"/>
      <c r="DZ59" s="88"/>
      <c r="EA59" s="88"/>
      <c r="EB59" s="88"/>
      <c r="EC59" s="88"/>
      <c r="ED59" s="88"/>
      <c r="EE59" s="88"/>
      <c r="EF59" s="88"/>
      <c r="EG59" s="88"/>
      <c r="EH59" s="88"/>
      <c r="EI59" s="88"/>
      <c r="EJ59" s="88"/>
      <c r="EK59" s="88"/>
      <c r="EL59" s="88"/>
      <c r="EM59" s="88"/>
      <c r="EN59" s="88"/>
      <c r="EO59" s="88"/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88"/>
      <c r="FD59" s="88"/>
      <c r="FE59" s="88"/>
      <c r="FF59" s="88"/>
      <c r="FG59" s="88"/>
      <c r="FH59" s="88"/>
      <c r="FI59" s="88"/>
      <c r="FJ59" s="88"/>
      <c r="FK59" s="88"/>
      <c r="FL59" s="88"/>
      <c r="FM59" s="88"/>
      <c r="FN59" s="88"/>
      <c r="FO59" s="88"/>
      <c r="FP59" s="88"/>
      <c r="FQ59" s="88"/>
      <c r="FR59" s="88"/>
      <c r="FS59" s="88"/>
      <c r="FT59" s="88"/>
      <c r="FU59" s="88"/>
      <c r="FV59" s="88"/>
      <c r="FW59" s="88"/>
      <c r="FX59" s="88"/>
      <c r="FY59" s="88"/>
      <c r="FZ59" s="88"/>
      <c r="GA59" s="88"/>
      <c r="GB59" s="88"/>
      <c r="GC59" s="88"/>
      <c r="GD59" s="88"/>
      <c r="GE59" s="88"/>
      <c r="GF59" s="88"/>
      <c r="GG59" s="88"/>
      <c r="GH59" s="88"/>
      <c r="GI59" s="88"/>
      <c r="GJ59" s="88"/>
      <c r="GK59" s="88"/>
      <c r="GL59" s="88"/>
      <c r="GM59" s="88"/>
    </row>
    <row r="60" spans="1:195" s="89" customFormat="1" ht="56.25" customHeight="1" x14ac:dyDescent="0.25">
      <c r="A60" s="27">
        <v>55</v>
      </c>
      <c r="B60" s="27">
        <v>792</v>
      </c>
      <c r="C60" s="27" t="s">
        <v>198</v>
      </c>
      <c r="D60" s="71" t="s">
        <v>71</v>
      </c>
      <c r="E60" s="28">
        <v>111</v>
      </c>
      <c r="F60" s="72" t="s">
        <v>267</v>
      </c>
      <c r="G60" s="31"/>
      <c r="H60" s="57"/>
      <c r="I60" s="31"/>
      <c r="J60" s="31"/>
      <c r="K60" s="31"/>
      <c r="L60" s="31"/>
      <c r="M60" s="90"/>
      <c r="N60" s="90"/>
      <c r="O60" s="58"/>
      <c r="P60" s="31"/>
      <c r="Q60" s="31"/>
      <c r="R60" s="31"/>
      <c r="S60" s="31"/>
      <c r="T60" s="31"/>
      <c r="U60" s="31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31"/>
      <c r="BK60" s="31"/>
      <c r="BL60" s="31"/>
      <c r="BM60" s="33"/>
      <c r="BN60" s="33"/>
      <c r="BO60" s="34" t="s">
        <v>385</v>
      </c>
      <c r="BP60" s="35"/>
      <c r="BQ60" s="36"/>
      <c r="BR60" s="36"/>
      <c r="BS60" s="36"/>
      <c r="BT60" s="37"/>
      <c r="BU60" s="38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8"/>
      <c r="CI60" s="36"/>
      <c r="CJ60" s="36"/>
      <c r="CK60" s="39"/>
      <c r="CL60" s="36"/>
      <c r="CM60" s="36"/>
      <c r="CN60" s="40"/>
      <c r="CO60" s="41"/>
      <c r="CP60" s="42"/>
      <c r="CQ60" s="43"/>
      <c r="CR60" s="44"/>
      <c r="CS60" s="45"/>
      <c r="CT60" s="46"/>
      <c r="CU60" s="49"/>
      <c r="CV60" s="48"/>
      <c r="CW60" s="49"/>
      <c r="CX60" s="41"/>
      <c r="CY60" s="50"/>
      <c r="CZ60" s="70">
        <v>153.80000000000001</v>
      </c>
      <c r="DA60" s="70">
        <v>153.80000000000001</v>
      </c>
      <c r="DB60" s="70">
        <v>1693696.1</v>
      </c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88"/>
      <c r="DO60" s="88"/>
      <c r="DP60" s="88"/>
      <c r="DQ60" s="88"/>
      <c r="DR60" s="88"/>
      <c r="DS60" s="88"/>
      <c r="DT60" s="88"/>
      <c r="DU60" s="88"/>
      <c r="DV60" s="88"/>
      <c r="DW60" s="88"/>
      <c r="DX60" s="88"/>
      <c r="DY60" s="88"/>
      <c r="DZ60" s="88"/>
      <c r="EA60" s="88"/>
      <c r="EB60" s="88"/>
      <c r="EC60" s="88"/>
      <c r="ED60" s="88"/>
      <c r="EE60" s="88"/>
      <c r="EF60" s="88"/>
      <c r="EG60" s="88"/>
      <c r="EH60" s="88"/>
      <c r="EI60" s="88"/>
      <c r="EJ60" s="88"/>
      <c r="EK60" s="88"/>
      <c r="EL60" s="88"/>
      <c r="EM60" s="88"/>
      <c r="EN60" s="88"/>
      <c r="EO60" s="88"/>
      <c r="EP60" s="88"/>
      <c r="EQ60" s="88"/>
      <c r="ER60" s="88"/>
      <c r="ES60" s="88"/>
      <c r="ET60" s="88"/>
      <c r="EU60" s="88"/>
      <c r="EV60" s="88"/>
      <c r="EW60" s="88"/>
      <c r="EX60" s="88"/>
      <c r="EY60" s="88"/>
      <c r="EZ60" s="88"/>
      <c r="FA60" s="88"/>
      <c r="FB60" s="88"/>
      <c r="FC60" s="88"/>
      <c r="FD60" s="88"/>
      <c r="FE60" s="88"/>
      <c r="FF60" s="88"/>
      <c r="FG60" s="88"/>
      <c r="FH60" s="88"/>
      <c r="FI60" s="88"/>
      <c r="FJ60" s="88"/>
      <c r="FK60" s="88"/>
      <c r="FL60" s="88"/>
      <c r="FM60" s="88"/>
      <c r="FN60" s="88"/>
      <c r="FO60" s="88"/>
      <c r="FP60" s="88"/>
      <c r="FQ60" s="88"/>
      <c r="FR60" s="88"/>
      <c r="FS60" s="88"/>
      <c r="FT60" s="88"/>
      <c r="FU60" s="88"/>
      <c r="FV60" s="88"/>
      <c r="FW60" s="88"/>
      <c r="FX60" s="88"/>
      <c r="FY60" s="88"/>
      <c r="FZ60" s="88"/>
      <c r="GA60" s="88"/>
      <c r="GB60" s="88"/>
      <c r="GC60" s="88"/>
      <c r="GD60" s="88"/>
      <c r="GE60" s="88"/>
      <c r="GF60" s="88"/>
      <c r="GG60" s="88"/>
      <c r="GH60" s="88"/>
      <c r="GI60" s="88"/>
      <c r="GJ60" s="88"/>
      <c r="GK60" s="88"/>
      <c r="GL60" s="88"/>
      <c r="GM60" s="88"/>
    </row>
    <row r="61" spans="1:195" s="89" customFormat="1" ht="56.25" customHeight="1" x14ac:dyDescent="0.25">
      <c r="A61" s="27">
        <v>56</v>
      </c>
      <c r="B61" s="27">
        <v>795</v>
      </c>
      <c r="C61" s="27" t="s">
        <v>198</v>
      </c>
      <c r="D61" s="71" t="s">
        <v>71</v>
      </c>
      <c r="E61" s="28">
        <v>114</v>
      </c>
      <c r="F61" s="72" t="s">
        <v>267</v>
      </c>
      <c r="G61" s="31"/>
      <c r="H61" s="57"/>
      <c r="I61" s="31"/>
      <c r="J61" s="31"/>
      <c r="K61" s="31"/>
      <c r="L61" s="31"/>
      <c r="M61" s="90"/>
      <c r="N61" s="90"/>
      <c r="O61" s="58"/>
      <c r="P61" s="31"/>
      <c r="Q61" s="31"/>
      <c r="R61" s="31"/>
      <c r="S61" s="31"/>
      <c r="T61" s="31"/>
      <c r="U61" s="31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31"/>
      <c r="BK61" s="31"/>
      <c r="BL61" s="31"/>
      <c r="BM61" s="33"/>
      <c r="BN61" s="33"/>
      <c r="BO61" s="34" t="s">
        <v>384</v>
      </c>
      <c r="BP61" s="35"/>
      <c r="BQ61" s="36"/>
      <c r="BR61" s="36"/>
      <c r="BS61" s="36"/>
      <c r="BT61" s="37"/>
      <c r="BU61" s="38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8"/>
      <c r="CI61" s="36"/>
      <c r="CJ61" s="36"/>
      <c r="CK61" s="39"/>
      <c r="CL61" s="36"/>
      <c r="CM61" s="36"/>
      <c r="CN61" s="40"/>
      <c r="CO61" s="41"/>
      <c r="CP61" s="42"/>
      <c r="CQ61" s="43"/>
      <c r="CR61" s="44"/>
      <c r="CS61" s="45"/>
      <c r="CT61" s="46"/>
      <c r="CU61" s="49"/>
      <c r="CV61" s="48"/>
      <c r="CW61" s="49"/>
      <c r="CX61" s="41"/>
      <c r="CY61" s="50"/>
      <c r="CZ61" s="70">
        <v>101.8</v>
      </c>
      <c r="DA61" s="70">
        <v>0</v>
      </c>
      <c r="DB61" s="70">
        <v>1268999.6599999999</v>
      </c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88"/>
      <c r="DO61" s="88"/>
      <c r="DP61" s="88"/>
      <c r="DQ61" s="88"/>
      <c r="DR61" s="88"/>
      <c r="DS61" s="88"/>
      <c r="DT61" s="88"/>
      <c r="DU61" s="88"/>
      <c r="DV61" s="88"/>
      <c r="DW61" s="88"/>
      <c r="DX61" s="88"/>
      <c r="DY61" s="88"/>
      <c r="DZ61" s="88"/>
      <c r="EA61" s="88"/>
      <c r="EB61" s="88"/>
      <c r="EC61" s="88"/>
      <c r="ED61" s="88"/>
      <c r="EE61" s="88"/>
      <c r="EF61" s="88"/>
      <c r="EG61" s="88"/>
      <c r="EH61" s="88"/>
      <c r="EI61" s="88"/>
      <c r="EJ61" s="88"/>
      <c r="EK61" s="88"/>
      <c r="EL61" s="88"/>
      <c r="EM61" s="88"/>
      <c r="EN61" s="88"/>
      <c r="EO61" s="88"/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88"/>
      <c r="FD61" s="88"/>
      <c r="FE61" s="88"/>
      <c r="FF61" s="88"/>
      <c r="FG61" s="88"/>
      <c r="FH61" s="88"/>
      <c r="FI61" s="88"/>
      <c r="FJ61" s="88"/>
      <c r="FK61" s="88"/>
      <c r="FL61" s="88"/>
      <c r="FM61" s="88"/>
      <c r="FN61" s="88"/>
      <c r="FO61" s="88"/>
      <c r="FP61" s="88"/>
      <c r="FQ61" s="88"/>
      <c r="FR61" s="88"/>
      <c r="FS61" s="88"/>
      <c r="FT61" s="88"/>
      <c r="FU61" s="88"/>
      <c r="FV61" s="88"/>
      <c r="FW61" s="88"/>
      <c r="FX61" s="88"/>
      <c r="FY61" s="88"/>
      <c r="FZ61" s="88"/>
      <c r="GA61" s="88"/>
      <c r="GB61" s="88"/>
      <c r="GC61" s="88"/>
      <c r="GD61" s="88"/>
      <c r="GE61" s="88"/>
      <c r="GF61" s="88"/>
      <c r="GG61" s="88"/>
      <c r="GH61" s="88"/>
      <c r="GI61" s="88"/>
      <c r="GJ61" s="88"/>
      <c r="GK61" s="88"/>
      <c r="GL61" s="88"/>
      <c r="GM61" s="88"/>
    </row>
    <row r="62" spans="1:195" s="2" customFormat="1" ht="56.25" customHeight="1" x14ac:dyDescent="0.25">
      <c r="A62" s="27">
        <v>57</v>
      </c>
      <c r="B62" s="27">
        <v>798</v>
      </c>
      <c r="C62" s="27" t="s">
        <v>198</v>
      </c>
      <c r="D62" s="71" t="s">
        <v>71</v>
      </c>
      <c r="E62" s="28">
        <v>117</v>
      </c>
      <c r="F62" s="72" t="s">
        <v>267</v>
      </c>
      <c r="G62" s="31" t="s">
        <v>72</v>
      </c>
      <c r="H62" s="57" t="s">
        <v>166</v>
      </c>
      <c r="I62" s="31">
        <v>11</v>
      </c>
      <c r="J62" s="31">
        <v>133</v>
      </c>
      <c r="K62" s="31" t="s">
        <v>72</v>
      </c>
      <c r="L62" s="31"/>
      <c r="M62" s="29">
        <f t="shared" si="0"/>
        <v>4783.7</v>
      </c>
      <c r="N62" s="29">
        <f t="shared" si="1"/>
        <v>429</v>
      </c>
      <c r="O62" s="58">
        <v>4354.7</v>
      </c>
      <c r="P62" s="59" t="s">
        <v>167</v>
      </c>
      <c r="Q62" s="31" t="s">
        <v>160</v>
      </c>
      <c r="R62" s="31">
        <v>1989</v>
      </c>
      <c r="S62" s="31">
        <v>10</v>
      </c>
      <c r="T62" s="31">
        <v>2</v>
      </c>
      <c r="U62" s="31" t="s">
        <v>142</v>
      </c>
      <c r="V62" s="58">
        <v>3372</v>
      </c>
      <c r="W62" s="58">
        <v>964</v>
      </c>
      <c r="X62" s="58">
        <v>18564</v>
      </c>
      <c r="Y62" s="58">
        <v>4667.2</v>
      </c>
      <c r="Z62" s="58"/>
      <c r="AA62" s="58">
        <v>0</v>
      </c>
      <c r="AB62" s="58">
        <v>4238.2</v>
      </c>
      <c r="AC62" s="58">
        <v>2331.9</v>
      </c>
      <c r="AD62" s="58">
        <v>4354.7</v>
      </c>
      <c r="AE62" s="58">
        <v>429</v>
      </c>
      <c r="AF62" s="58"/>
      <c r="AG62" s="58"/>
      <c r="AH62" s="58">
        <v>122.9</v>
      </c>
      <c r="AI62" s="58">
        <v>61.5</v>
      </c>
      <c r="AJ62" s="58"/>
      <c r="AK62" s="58">
        <v>0</v>
      </c>
      <c r="AL62" s="58">
        <v>116</v>
      </c>
      <c r="AM62" s="58">
        <v>78</v>
      </c>
      <c r="AN62" s="58">
        <v>2403.9</v>
      </c>
      <c r="AO62" s="58">
        <v>1280.9000000000001</v>
      </c>
      <c r="AP62" s="58">
        <v>38</v>
      </c>
      <c r="AQ62" s="58">
        <v>1834.3</v>
      </c>
      <c r="AR62" s="58">
        <v>1051</v>
      </c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>
        <v>2</v>
      </c>
      <c r="BJ62" s="31"/>
      <c r="BK62" s="31">
        <v>133</v>
      </c>
      <c r="BL62" s="31" t="s">
        <v>72</v>
      </c>
      <c r="BM62" s="33" t="s">
        <v>168</v>
      </c>
      <c r="BN62" s="33"/>
      <c r="BO62" s="34" t="s">
        <v>383</v>
      </c>
      <c r="BP62" s="35" t="s">
        <v>169</v>
      </c>
      <c r="BQ62" s="36">
        <v>61777189</v>
      </c>
      <c r="BR62" s="38"/>
      <c r="BS62" s="38"/>
      <c r="BT62" s="37">
        <f t="shared" si="9"/>
        <v>61777189</v>
      </c>
      <c r="BU62" s="38"/>
      <c r="BV62" s="36"/>
      <c r="BW62" s="36"/>
      <c r="BX62" s="36" t="e">
        <f>#REF!+BV62-BW62</f>
        <v>#REF!</v>
      </c>
      <c r="BY62" s="36"/>
      <c r="BZ62" s="36"/>
      <c r="CA62" s="36" t="e">
        <f t="shared" si="2"/>
        <v>#REF!</v>
      </c>
      <c r="CB62" s="36" t="e">
        <f>#REF!</f>
        <v>#REF!</v>
      </c>
      <c r="CC62" s="36"/>
      <c r="CD62" s="36"/>
      <c r="CE62" s="36" t="e">
        <f t="shared" si="8"/>
        <v>#REF!</v>
      </c>
      <c r="CF62" s="36"/>
      <c r="CG62" s="36"/>
      <c r="CH62" s="38">
        <v>2901844</v>
      </c>
      <c r="CI62" s="36"/>
      <c r="CJ62" s="36"/>
      <c r="CK62" s="39">
        <v>0.8</v>
      </c>
      <c r="CL62" s="36"/>
      <c r="CM62" s="36">
        <f t="shared" si="3"/>
        <v>2901844</v>
      </c>
      <c r="CN62" s="40"/>
      <c r="CO62" s="41">
        <v>961</v>
      </c>
      <c r="CP62" s="42" t="s">
        <v>201</v>
      </c>
      <c r="CQ62" s="43" t="s">
        <v>73</v>
      </c>
      <c r="CR62" s="44">
        <v>124</v>
      </c>
      <c r="CS62" s="45" t="s">
        <v>170</v>
      </c>
      <c r="CT62" s="46">
        <v>429</v>
      </c>
      <c r="CU62" s="49">
        <v>122.9</v>
      </c>
      <c r="CV62" s="48">
        <f t="shared" si="4"/>
        <v>12914.101845851537</v>
      </c>
      <c r="CW62" s="49">
        <f t="shared" si="5"/>
        <v>5540149.6918703094</v>
      </c>
      <c r="CX62" s="41"/>
      <c r="CY62" s="50">
        <v>61.5</v>
      </c>
      <c r="CZ62" s="70">
        <f t="shared" si="6"/>
        <v>367.5</v>
      </c>
      <c r="DA62" s="70">
        <f t="shared" ref="DA62:DA89" si="11">CU62-CY62</f>
        <v>61.400000000000006</v>
      </c>
      <c r="DB62" s="70">
        <f t="shared" si="7"/>
        <v>4745932.4283504393</v>
      </c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</row>
    <row r="63" spans="1:195" s="89" customFormat="1" ht="56.25" customHeight="1" x14ac:dyDescent="0.25">
      <c r="A63" s="27">
        <v>58</v>
      </c>
      <c r="B63" s="27">
        <v>800</v>
      </c>
      <c r="C63" s="27" t="s">
        <v>198</v>
      </c>
      <c r="D63" s="71" t="s">
        <v>71</v>
      </c>
      <c r="E63" s="28">
        <v>119</v>
      </c>
      <c r="F63" s="72" t="s">
        <v>267</v>
      </c>
      <c r="G63" s="31"/>
      <c r="H63" s="57"/>
      <c r="I63" s="31"/>
      <c r="J63" s="31"/>
      <c r="K63" s="31"/>
      <c r="L63" s="31"/>
      <c r="M63" s="90"/>
      <c r="N63" s="90"/>
      <c r="O63" s="58"/>
      <c r="P63" s="59"/>
      <c r="Q63" s="31"/>
      <c r="R63" s="31"/>
      <c r="S63" s="31"/>
      <c r="T63" s="31"/>
      <c r="U63" s="31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31"/>
      <c r="BK63" s="31"/>
      <c r="BL63" s="31"/>
      <c r="BM63" s="33"/>
      <c r="BN63" s="33"/>
      <c r="BO63" s="34" t="s">
        <v>381</v>
      </c>
      <c r="BP63" s="35"/>
      <c r="BQ63" s="36"/>
      <c r="BR63" s="38"/>
      <c r="BS63" s="38"/>
      <c r="BT63" s="37"/>
      <c r="BU63" s="38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8"/>
      <c r="CI63" s="36"/>
      <c r="CJ63" s="36"/>
      <c r="CK63" s="39"/>
      <c r="CL63" s="36"/>
      <c r="CM63" s="36"/>
      <c r="CN63" s="40"/>
      <c r="CO63" s="41"/>
      <c r="CP63" s="42"/>
      <c r="CQ63" s="43"/>
      <c r="CR63" s="44"/>
      <c r="CS63" s="45"/>
      <c r="CT63" s="46"/>
      <c r="CU63" s="49"/>
      <c r="CV63" s="48"/>
      <c r="CW63" s="49"/>
      <c r="CX63" s="41"/>
      <c r="CY63" s="50"/>
      <c r="CZ63" s="70">
        <v>17.100000000000001</v>
      </c>
      <c r="DA63" s="70">
        <v>0</v>
      </c>
      <c r="DB63" s="70">
        <v>206552.94</v>
      </c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88"/>
      <c r="DO63" s="88"/>
      <c r="DP63" s="88"/>
      <c r="DQ63" s="88"/>
      <c r="DR63" s="88"/>
      <c r="DS63" s="88"/>
      <c r="DT63" s="88"/>
      <c r="DU63" s="88"/>
      <c r="DV63" s="88"/>
      <c r="DW63" s="88"/>
      <c r="DX63" s="88"/>
      <c r="DY63" s="88"/>
      <c r="DZ63" s="88"/>
      <c r="EA63" s="88"/>
      <c r="EB63" s="88"/>
      <c r="EC63" s="88"/>
      <c r="ED63" s="88"/>
      <c r="EE63" s="88"/>
      <c r="EF63" s="88"/>
      <c r="EG63" s="88"/>
      <c r="EH63" s="88"/>
      <c r="EI63" s="88"/>
      <c r="EJ63" s="88"/>
      <c r="EK63" s="88"/>
      <c r="EL63" s="88"/>
      <c r="EM63" s="88"/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88"/>
      <c r="FD63" s="88"/>
      <c r="FE63" s="88"/>
      <c r="FF63" s="88"/>
      <c r="FG63" s="88"/>
      <c r="FH63" s="88"/>
      <c r="FI63" s="88"/>
      <c r="FJ63" s="88"/>
      <c r="FK63" s="88"/>
      <c r="FL63" s="88"/>
      <c r="FM63" s="88"/>
      <c r="FN63" s="88"/>
      <c r="FO63" s="88"/>
      <c r="FP63" s="88"/>
      <c r="FQ63" s="88"/>
      <c r="FR63" s="88"/>
      <c r="FS63" s="88"/>
      <c r="FT63" s="88"/>
      <c r="FU63" s="88"/>
      <c r="FV63" s="88"/>
      <c r="FW63" s="88"/>
      <c r="FX63" s="88"/>
      <c r="FY63" s="88"/>
      <c r="FZ63" s="88"/>
      <c r="GA63" s="88"/>
      <c r="GB63" s="88"/>
      <c r="GC63" s="88"/>
      <c r="GD63" s="88"/>
      <c r="GE63" s="88"/>
      <c r="GF63" s="88"/>
      <c r="GG63" s="88"/>
      <c r="GH63" s="88"/>
      <c r="GI63" s="88"/>
      <c r="GJ63" s="88"/>
      <c r="GK63" s="88"/>
      <c r="GL63" s="88"/>
      <c r="GM63" s="88"/>
    </row>
    <row r="64" spans="1:195" s="89" customFormat="1" ht="56.25" customHeight="1" x14ac:dyDescent="0.25">
      <c r="A64" s="27">
        <v>59</v>
      </c>
      <c r="B64" s="27">
        <v>804</v>
      </c>
      <c r="C64" s="27" t="s">
        <v>198</v>
      </c>
      <c r="D64" s="71" t="s">
        <v>71</v>
      </c>
      <c r="E64" s="28">
        <v>123</v>
      </c>
      <c r="F64" s="72" t="s">
        <v>267</v>
      </c>
      <c r="G64" s="31"/>
      <c r="H64" s="57"/>
      <c r="I64" s="31"/>
      <c r="J64" s="31"/>
      <c r="K64" s="31"/>
      <c r="L64" s="31"/>
      <c r="M64" s="90"/>
      <c r="N64" s="90"/>
      <c r="O64" s="58"/>
      <c r="P64" s="59"/>
      <c r="Q64" s="31"/>
      <c r="R64" s="31"/>
      <c r="S64" s="31"/>
      <c r="T64" s="31"/>
      <c r="U64" s="31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31"/>
      <c r="BK64" s="31"/>
      <c r="BL64" s="31"/>
      <c r="BM64" s="33"/>
      <c r="BN64" s="33"/>
      <c r="BO64" s="34" t="s">
        <v>382</v>
      </c>
      <c r="BP64" s="35"/>
      <c r="BQ64" s="36"/>
      <c r="BR64" s="38"/>
      <c r="BS64" s="38"/>
      <c r="BT64" s="37"/>
      <c r="BU64" s="38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8"/>
      <c r="CI64" s="36"/>
      <c r="CJ64" s="36"/>
      <c r="CK64" s="39"/>
      <c r="CL64" s="36"/>
      <c r="CM64" s="36"/>
      <c r="CN64" s="40"/>
      <c r="CO64" s="41"/>
      <c r="CP64" s="42"/>
      <c r="CQ64" s="43"/>
      <c r="CR64" s="44"/>
      <c r="CS64" s="45"/>
      <c r="CT64" s="46"/>
      <c r="CU64" s="49"/>
      <c r="CV64" s="48"/>
      <c r="CW64" s="49"/>
      <c r="CX64" s="41"/>
      <c r="CY64" s="50"/>
      <c r="CZ64" s="70">
        <v>592.20000000000005</v>
      </c>
      <c r="DA64" s="70">
        <v>0</v>
      </c>
      <c r="DB64" s="70">
        <v>3361588.81</v>
      </c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8"/>
      <c r="EH64" s="88"/>
      <c r="EI64" s="88"/>
      <c r="EJ64" s="88"/>
      <c r="EK64" s="88"/>
      <c r="EL64" s="88"/>
      <c r="EM64" s="88"/>
      <c r="EN64" s="88"/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88"/>
      <c r="FD64" s="88"/>
      <c r="FE64" s="88"/>
      <c r="FF64" s="88"/>
      <c r="FG64" s="88"/>
      <c r="FH64" s="88"/>
      <c r="FI64" s="88"/>
      <c r="FJ64" s="88"/>
      <c r="FK64" s="88"/>
      <c r="FL64" s="88"/>
      <c r="FM64" s="88"/>
      <c r="FN64" s="88"/>
      <c r="FO64" s="88"/>
      <c r="FP64" s="88"/>
      <c r="FQ64" s="88"/>
      <c r="FR64" s="88"/>
      <c r="FS64" s="88"/>
      <c r="FT64" s="88"/>
      <c r="FU64" s="88"/>
      <c r="FV64" s="88"/>
      <c r="FW64" s="88"/>
      <c r="FX64" s="88"/>
      <c r="FY64" s="88"/>
      <c r="FZ64" s="88"/>
      <c r="GA64" s="88"/>
      <c r="GB64" s="88"/>
      <c r="GC64" s="88"/>
      <c r="GD64" s="88"/>
      <c r="GE64" s="88"/>
      <c r="GF64" s="88"/>
      <c r="GG64" s="88"/>
      <c r="GH64" s="88"/>
      <c r="GI64" s="88"/>
      <c r="GJ64" s="88"/>
      <c r="GK64" s="88"/>
      <c r="GL64" s="88"/>
      <c r="GM64" s="88"/>
    </row>
    <row r="65" spans="1:195" s="89" customFormat="1" ht="56.25" customHeight="1" x14ac:dyDescent="0.25">
      <c r="A65" s="27">
        <v>60</v>
      </c>
      <c r="B65" s="27">
        <v>809</v>
      </c>
      <c r="C65" s="27" t="s">
        <v>198</v>
      </c>
      <c r="D65" s="71" t="s">
        <v>71</v>
      </c>
      <c r="E65" s="28">
        <v>128</v>
      </c>
      <c r="F65" s="72" t="s">
        <v>267</v>
      </c>
      <c r="G65" s="31"/>
      <c r="H65" s="57"/>
      <c r="I65" s="31"/>
      <c r="J65" s="31"/>
      <c r="K65" s="31"/>
      <c r="L65" s="31"/>
      <c r="M65" s="90"/>
      <c r="N65" s="90"/>
      <c r="O65" s="58"/>
      <c r="P65" s="59"/>
      <c r="Q65" s="31"/>
      <c r="R65" s="31"/>
      <c r="S65" s="31"/>
      <c r="T65" s="31"/>
      <c r="U65" s="31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31"/>
      <c r="BK65" s="31"/>
      <c r="BL65" s="31"/>
      <c r="BM65" s="33"/>
      <c r="BN65" s="33"/>
      <c r="BO65" s="34" t="s">
        <v>249</v>
      </c>
      <c r="BP65" s="35"/>
      <c r="BQ65" s="36"/>
      <c r="BR65" s="38"/>
      <c r="BS65" s="38"/>
      <c r="BT65" s="37"/>
      <c r="BU65" s="38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8"/>
      <c r="CI65" s="36"/>
      <c r="CJ65" s="36"/>
      <c r="CK65" s="39"/>
      <c r="CL65" s="36"/>
      <c r="CM65" s="36"/>
      <c r="CN65" s="40"/>
      <c r="CO65" s="41"/>
      <c r="CP65" s="42"/>
      <c r="CQ65" s="43"/>
      <c r="CR65" s="44"/>
      <c r="CS65" s="45"/>
      <c r="CT65" s="46"/>
      <c r="CU65" s="49"/>
      <c r="CV65" s="48"/>
      <c r="CW65" s="49"/>
      <c r="CX65" s="41"/>
      <c r="CY65" s="50"/>
      <c r="CZ65" s="70">
        <v>170.6</v>
      </c>
      <c r="DA65" s="70">
        <v>0</v>
      </c>
      <c r="DB65" s="70">
        <v>204547.26</v>
      </c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8"/>
      <c r="DZ65" s="88"/>
      <c r="EA65" s="88"/>
      <c r="EB65" s="88"/>
      <c r="EC65" s="88"/>
      <c r="ED65" s="88"/>
      <c r="EE65" s="88"/>
      <c r="EF65" s="88"/>
      <c r="EG65" s="88"/>
      <c r="EH65" s="88"/>
      <c r="EI65" s="88"/>
      <c r="EJ65" s="88"/>
      <c r="EK65" s="88"/>
      <c r="EL65" s="88"/>
      <c r="EM65" s="88"/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  <c r="FE65" s="88"/>
      <c r="FF65" s="88"/>
      <c r="FG65" s="88"/>
      <c r="FH65" s="88"/>
      <c r="FI65" s="88"/>
      <c r="FJ65" s="88"/>
      <c r="FK65" s="88"/>
      <c r="FL65" s="88"/>
      <c r="FM65" s="88"/>
      <c r="FN65" s="88"/>
      <c r="FO65" s="88"/>
      <c r="FP65" s="88"/>
      <c r="FQ65" s="88"/>
      <c r="FR65" s="88"/>
      <c r="FS65" s="88"/>
      <c r="FT65" s="88"/>
      <c r="FU65" s="88"/>
      <c r="FV65" s="88"/>
      <c r="FW65" s="88"/>
      <c r="FX65" s="88"/>
      <c r="FY65" s="88"/>
      <c r="FZ65" s="88"/>
      <c r="GA65" s="88"/>
      <c r="GB65" s="88"/>
      <c r="GC65" s="88"/>
      <c r="GD65" s="88"/>
      <c r="GE65" s="88"/>
      <c r="GF65" s="88"/>
      <c r="GG65" s="88"/>
      <c r="GH65" s="88"/>
      <c r="GI65" s="88"/>
      <c r="GJ65" s="88"/>
      <c r="GK65" s="88"/>
      <c r="GL65" s="88"/>
      <c r="GM65" s="88"/>
    </row>
    <row r="66" spans="1:195" s="89" customFormat="1" ht="56.25" customHeight="1" x14ac:dyDescent="0.25">
      <c r="A66" s="27">
        <v>61</v>
      </c>
      <c r="B66" s="27">
        <v>821</v>
      </c>
      <c r="C66" s="27" t="s">
        <v>198</v>
      </c>
      <c r="D66" s="71" t="s">
        <v>71</v>
      </c>
      <c r="E66" s="28">
        <v>140</v>
      </c>
      <c r="F66" s="72" t="s">
        <v>267</v>
      </c>
      <c r="G66" s="31"/>
      <c r="H66" s="57"/>
      <c r="I66" s="31"/>
      <c r="J66" s="31"/>
      <c r="K66" s="31"/>
      <c r="L66" s="31"/>
      <c r="M66" s="90"/>
      <c r="N66" s="90"/>
      <c r="O66" s="58"/>
      <c r="P66" s="59"/>
      <c r="Q66" s="31"/>
      <c r="R66" s="31"/>
      <c r="S66" s="31"/>
      <c r="T66" s="31"/>
      <c r="U66" s="31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31"/>
      <c r="BK66" s="31"/>
      <c r="BL66" s="31"/>
      <c r="BM66" s="33"/>
      <c r="BN66" s="33"/>
      <c r="BO66" s="34" t="s">
        <v>255</v>
      </c>
      <c r="BP66" s="35"/>
      <c r="BQ66" s="36"/>
      <c r="BR66" s="38"/>
      <c r="BS66" s="38"/>
      <c r="BT66" s="37"/>
      <c r="BU66" s="38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8"/>
      <c r="CI66" s="36"/>
      <c r="CJ66" s="36"/>
      <c r="CK66" s="39"/>
      <c r="CL66" s="36"/>
      <c r="CM66" s="36"/>
      <c r="CN66" s="40"/>
      <c r="CO66" s="41"/>
      <c r="CP66" s="42"/>
      <c r="CQ66" s="43"/>
      <c r="CR66" s="44"/>
      <c r="CS66" s="45"/>
      <c r="CT66" s="46"/>
      <c r="CU66" s="49"/>
      <c r="CV66" s="48"/>
      <c r="CW66" s="49"/>
      <c r="CX66" s="41"/>
      <c r="CY66" s="50"/>
      <c r="CZ66" s="70">
        <v>215.7</v>
      </c>
      <c r="DA66" s="70">
        <v>0</v>
      </c>
      <c r="DB66" s="70">
        <v>1305231.53</v>
      </c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8"/>
      <c r="FL66" s="88"/>
      <c r="FM66" s="88"/>
      <c r="FN66" s="88"/>
      <c r="FO66" s="88"/>
      <c r="FP66" s="88"/>
      <c r="FQ66" s="88"/>
      <c r="FR66" s="88"/>
      <c r="FS66" s="88"/>
      <c r="FT66" s="88"/>
      <c r="FU66" s="88"/>
      <c r="FV66" s="88"/>
      <c r="FW66" s="88"/>
      <c r="FX66" s="88"/>
      <c r="FY66" s="88"/>
      <c r="FZ66" s="88"/>
      <c r="GA66" s="88"/>
      <c r="GB66" s="88"/>
      <c r="GC66" s="88"/>
      <c r="GD66" s="88"/>
      <c r="GE66" s="88"/>
      <c r="GF66" s="88"/>
      <c r="GG66" s="88"/>
      <c r="GH66" s="88"/>
      <c r="GI66" s="88"/>
      <c r="GJ66" s="88"/>
      <c r="GK66" s="88"/>
      <c r="GL66" s="88"/>
      <c r="GM66" s="88"/>
    </row>
    <row r="67" spans="1:195" s="89" customFormat="1" ht="56.25" customHeight="1" x14ac:dyDescent="0.25">
      <c r="A67" s="27">
        <v>62</v>
      </c>
      <c r="B67" s="27">
        <v>830</v>
      </c>
      <c r="C67" s="27" t="s">
        <v>198</v>
      </c>
      <c r="D67" s="71" t="s">
        <v>71</v>
      </c>
      <c r="E67" s="28">
        <v>149</v>
      </c>
      <c r="F67" s="72" t="s">
        <v>267</v>
      </c>
      <c r="G67" s="31"/>
      <c r="H67" s="57"/>
      <c r="I67" s="31"/>
      <c r="J67" s="31"/>
      <c r="K67" s="31"/>
      <c r="L67" s="31"/>
      <c r="M67" s="90"/>
      <c r="N67" s="90"/>
      <c r="O67" s="58"/>
      <c r="P67" s="59"/>
      <c r="Q67" s="31"/>
      <c r="R67" s="31"/>
      <c r="S67" s="31"/>
      <c r="T67" s="31"/>
      <c r="U67" s="31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31"/>
      <c r="BK67" s="31"/>
      <c r="BL67" s="31"/>
      <c r="BM67" s="33"/>
      <c r="BN67" s="33"/>
      <c r="BO67" s="34" t="s">
        <v>256</v>
      </c>
      <c r="BP67" s="35"/>
      <c r="BQ67" s="36"/>
      <c r="BR67" s="38"/>
      <c r="BS67" s="38"/>
      <c r="BT67" s="37"/>
      <c r="BU67" s="38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8"/>
      <c r="CI67" s="36"/>
      <c r="CJ67" s="36"/>
      <c r="CK67" s="39"/>
      <c r="CL67" s="36"/>
      <c r="CM67" s="36"/>
      <c r="CN67" s="40"/>
      <c r="CO67" s="41"/>
      <c r="CP67" s="42"/>
      <c r="CQ67" s="43"/>
      <c r="CR67" s="44"/>
      <c r="CS67" s="45"/>
      <c r="CT67" s="46"/>
      <c r="CU67" s="49"/>
      <c r="CV67" s="48"/>
      <c r="CW67" s="49"/>
      <c r="CX67" s="41"/>
      <c r="CY67" s="50"/>
      <c r="CZ67" s="70">
        <v>152.6</v>
      </c>
      <c r="DA67" s="70">
        <v>100</v>
      </c>
      <c r="DB67" s="70">
        <v>1046358.25</v>
      </c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  <c r="FF67" s="88"/>
      <c r="FG67" s="88"/>
      <c r="FH67" s="88"/>
      <c r="FI67" s="88"/>
      <c r="FJ67" s="88"/>
      <c r="FK67" s="88"/>
      <c r="FL67" s="88"/>
      <c r="FM67" s="88"/>
      <c r="FN67" s="88"/>
      <c r="FO67" s="88"/>
      <c r="FP67" s="88"/>
      <c r="FQ67" s="88"/>
      <c r="FR67" s="88"/>
      <c r="FS67" s="88"/>
      <c r="FT67" s="88"/>
      <c r="FU67" s="88"/>
      <c r="FV67" s="88"/>
      <c r="FW67" s="88"/>
      <c r="FX67" s="88"/>
      <c r="FY67" s="88"/>
      <c r="FZ67" s="88"/>
      <c r="GA67" s="88"/>
      <c r="GB67" s="88"/>
      <c r="GC67" s="88"/>
      <c r="GD67" s="88"/>
      <c r="GE67" s="88"/>
      <c r="GF67" s="88"/>
      <c r="GG67" s="88"/>
      <c r="GH67" s="88"/>
      <c r="GI67" s="88"/>
      <c r="GJ67" s="88"/>
      <c r="GK67" s="88"/>
      <c r="GL67" s="88"/>
      <c r="GM67" s="88"/>
    </row>
    <row r="68" spans="1:195" s="89" customFormat="1" ht="56.25" customHeight="1" x14ac:dyDescent="0.25">
      <c r="A68" s="27">
        <v>63</v>
      </c>
      <c r="B68" s="27">
        <v>848</v>
      </c>
      <c r="C68" s="27" t="s">
        <v>198</v>
      </c>
      <c r="D68" s="71" t="s">
        <v>71</v>
      </c>
      <c r="E68" s="28">
        <v>167</v>
      </c>
      <c r="F68" s="72" t="s">
        <v>267</v>
      </c>
      <c r="G68" s="31"/>
      <c r="H68" s="57"/>
      <c r="I68" s="31"/>
      <c r="J68" s="31"/>
      <c r="K68" s="31"/>
      <c r="L68" s="31"/>
      <c r="M68" s="90"/>
      <c r="N68" s="90"/>
      <c r="O68" s="58"/>
      <c r="P68" s="59"/>
      <c r="Q68" s="31"/>
      <c r="R68" s="31"/>
      <c r="S68" s="31"/>
      <c r="T68" s="31"/>
      <c r="U68" s="31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31"/>
      <c r="BK68" s="31"/>
      <c r="BL68" s="31"/>
      <c r="BM68" s="33"/>
      <c r="BN68" s="33"/>
      <c r="BO68" s="34" t="s">
        <v>257</v>
      </c>
      <c r="BP68" s="35"/>
      <c r="BQ68" s="36"/>
      <c r="BR68" s="38"/>
      <c r="BS68" s="38"/>
      <c r="BT68" s="37"/>
      <c r="BU68" s="38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8"/>
      <c r="CI68" s="36"/>
      <c r="CJ68" s="36"/>
      <c r="CK68" s="39"/>
      <c r="CL68" s="36"/>
      <c r="CM68" s="36"/>
      <c r="CN68" s="40"/>
      <c r="CO68" s="41"/>
      <c r="CP68" s="42"/>
      <c r="CQ68" s="43"/>
      <c r="CR68" s="44"/>
      <c r="CS68" s="45"/>
      <c r="CT68" s="46"/>
      <c r="CU68" s="49"/>
      <c r="CV68" s="48"/>
      <c r="CW68" s="49"/>
      <c r="CX68" s="41"/>
      <c r="CY68" s="50"/>
      <c r="CZ68" s="70">
        <v>70.5</v>
      </c>
      <c r="DA68" s="70">
        <v>0</v>
      </c>
      <c r="DB68" s="70">
        <v>320975.08</v>
      </c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88"/>
      <c r="FG68" s="88"/>
      <c r="FH68" s="88"/>
      <c r="FI68" s="88"/>
      <c r="FJ68" s="88"/>
      <c r="FK68" s="88"/>
      <c r="FL68" s="88"/>
      <c r="FM68" s="88"/>
      <c r="FN68" s="88"/>
      <c r="FO68" s="88"/>
      <c r="FP68" s="88"/>
      <c r="FQ68" s="88"/>
      <c r="FR68" s="88"/>
      <c r="FS68" s="88"/>
      <c r="FT68" s="88"/>
      <c r="FU68" s="88"/>
      <c r="FV68" s="88"/>
      <c r="FW68" s="88"/>
      <c r="FX68" s="88"/>
      <c r="FY68" s="88"/>
      <c r="FZ68" s="88"/>
      <c r="GA68" s="88"/>
      <c r="GB68" s="88"/>
      <c r="GC68" s="88"/>
      <c r="GD68" s="88"/>
      <c r="GE68" s="88"/>
      <c r="GF68" s="88"/>
      <c r="GG68" s="88"/>
      <c r="GH68" s="88"/>
      <c r="GI68" s="88"/>
      <c r="GJ68" s="88"/>
      <c r="GK68" s="88"/>
      <c r="GL68" s="88"/>
      <c r="GM68" s="88"/>
    </row>
    <row r="69" spans="1:195" s="89" customFormat="1" ht="56.25" customHeight="1" x14ac:dyDescent="0.25">
      <c r="A69" s="27">
        <v>64</v>
      </c>
      <c r="B69" s="27">
        <v>855</v>
      </c>
      <c r="C69" s="27" t="s">
        <v>198</v>
      </c>
      <c r="D69" s="71" t="s">
        <v>71</v>
      </c>
      <c r="E69" s="28">
        <v>174</v>
      </c>
      <c r="F69" s="72" t="s">
        <v>267</v>
      </c>
      <c r="G69" s="31"/>
      <c r="H69" s="57"/>
      <c r="I69" s="31"/>
      <c r="J69" s="31"/>
      <c r="K69" s="31"/>
      <c r="L69" s="31"/>
      <c r="M69" s="90"/>
      <c r="N69" s="90"/>
      <c r="O69" s="58"/>
      <c r="P69" s="59"/>
      <c r="Q69" s="31"/>
      <c r="R69" s="31"/>
      <c r="S69" s="31"/>
      <c r="T69" s="31"/>
      <c r="U69" s="31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31"/>
      <c r="BK69" s="31"/>
      <c r="BL69" s="31"/>
      <c r="BM69" s="33"/>
      <c r="BN69" s="33"/>
      <c r="BO69" s="34" t="s">
        <v>254</v>
      </c>
      <c r="BP69" s="35"/>
      <c r="BQ69" s="36"/>
      <c r="BR69" s="38"/>
      <c r="BS69" s="38"/>
      <c r="BT69" s="37"/>
      <c r="BU69" s="38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8"/>
      <c r="CI69" s="36"/>
      <c r="CJ69" s="36"/>
      <c r="CK69" s="39"/>
      <c r="CL69" s="36"/>
      <c r="CM69" s="36"/>
      <c r="CN69" s="40"/>
      <c r="CO69" s="41"/>
      <c r="CP69" s="42"/>
      <c r="CQ69" s="43"/>
      <c r="CR69" s="44"/>
      <c r="CS69" s="45"/>
      <c r="CT69" s="46"/>
      <c r="CU69" s="49"/>
      <c r="CV69" s="48"/>
      <c r="CW69" s="49"/>
      <c r="CX69" s="41"/>
      <c r="CY69" s="50"/>
      <c r="CZ69" s="70">
        <v>216</v>
      </c>
      <c r="DA69" s="70">
        <v>0</v>
      </c>
      <c r="DB69" s="70">
        <v>1376124.31</v>
      </c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8"/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8"/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8"/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8"/>
      <c r="FX69" s="88"/>
      <c r="FY69" s="88"/>
      <c r="FZ69" s="88"/>
      <c r="GA69" s="88"/>
      <c r="GB69" s="88"/>
      <c r="GC69" s="88"/>
      <c r="GD69" s="88"/>
      <c r="GE69" s="88"/>
      <c r="GF69" s="88"/>
      <c r="GG69" s="88"/>
      <c r="GH69" s="88"/>
      <c r="GI69" s="88"/>
      <c r="GJ69" s="88"/>
      <c r="GK69" s="88"/>
      <c r="GL69" s="88"/>
      <c r="GM69" s="88"/>
    </row>
    <row r="70" spans="1:195" s="89" customFormat="1" ht="56.25" customHeight="1" x14ac:dyDescent="0.25">
      <c r="A70" s="27">
        <v>65</v>
      </c>
      <c r="B70" s="27">
        <v>873</v>
      </c>
      <c r="C70" s="27" t="s">
        <v>198</v>
      </c>
      <c r="D70" s="71" t="s">
        <v>71</v>
      </c>
      <c r="E70" s="28">
        <v>192</v>
      </c>
      <c r="F70" s="72" t="s">
        <v>267</v>
      </c>
      <c r="G70" s="31"/>
      <c r="H70" s="57"/>
      <c r="I70" s="31"/>
      <c r="J70" s="31"/>
      <c r="K70" s="31"/>
      <c r="L70" s="31"/>
      <c r="M70" s="90"/>
      <c r="N70" s="90"/>
      <c r="O70" s="58"/>
      <c r="P70" s="59"/>
      <c r="Q70" s="31"/>
      <c r="R70" s="31"/>
      <c r="S70" s="31"/>
      <c r="T70" s="31"/>
      <c r="U70" s="31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31"/>
      <c r="BK70" s="31"/>
      <c r="BL70" s="31"/>
      <c r="BM70" s="33"/>
      <c r="BN70" s="33"/>
      <c r="BO70" s="34" t="s">
        <v>318</v>
      </c>
      <c r="BP70" s="35"/>
      <c r="BQ70" s="36"/>
      <c r="BR70" s="38"/>
      <c r="BS70" s="38"/>
      <c r="BT70" s="37"/>
      <c r="BU70" s="38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8"/>
      <c r="CI70" s="36"/>
      <c r="CJ70" s="36"/>
      <c r="CK70" s="39"/>
      <c r="CL70" s="36"/>
      <c r="CM70" s="36"/>
      <c r="CN70" s="40"/>
      <c r="CO70" s="41"/>
      <c r="CP70" s="42"/>
      <c r="CQ70" s="43"/>
      <c r="CR70" s="44"/>
      <c r="CS70" s="45"/>
      <c r="CT70" s="46"/>
      <c r="CU70" s="49"/>
      <c r="CV70" s="48"/>
      <c r="CW70" s="49"/>
      <c r="CX70" s="41"/>
      <c r="CY70" s="50"/>
      <c r="CZ70" s="70">
        <v>714.9</v>
      </c>
      <c r="DA70" s="70">
        <v>671.4</v>
      </c>
      <c r="DB70" s="70">
        <v>2831327.27</v>
      </c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88"/>
      <c r="DO70" s="88"/>
      <c r="DP70" s="88"/>
      <c r="DQ70" s="88"/>
      <c r="DR70" s="88"/>
      <c r="DS70" s="88"/>
      <c r="DT70" s="88"/>
      <c r="DU70" s="88"/>
      <c r="DV70" s="88"/>
      <c r="DW70" s="88"/>
      <c r="DX70" s="88"/>
      <c r="DY70" s="88"/>
      <c r="DZ70" s="88"/>
      <c r="EA70" s="88"/>
      <c r="EB70" s="88"/>
      <c r="EC70" s="88"/>
      <c r="ED70" s="88"/>
      <c r="EE70" s="88"/>
      <c r="EF70" s="88"/>
      <c r="EG70" s="88"/>
      <c r="EH70" s="88"/>
      <c r="EI70" s="88"/>
      <c r="EJ70" s="88"/>
      <c r="EK70" s="88"/>
      <c r="EL70" s="88"/>
      <c r="EM70" s="88"/>
      <c r="EN70" s="88"/>
      <c r="EO70" s="88"/>
      <c r="EP70" s="88"/>
      <c r="EQ70" s="88"/>
      <c r="ER70" s="88"/>
      <c r="ES70" s="88"/>
      <c r="ET70" s="88"/>
      <c r="EU70" s="88"/>
      <c r="EV70" s="88"/>
      <c r="EW70" s="88"/>
      <c r="EX70" s="88"/>
      <c r="EY70" s="88"/>
      <c r="EZ70" s="88"/>
      <c r="FA70" s="88"/>
      <c r="FB70" s="88"/>
      <c r="FC70" s="88"/>
      <c r="FD70" s="88"/>
      <c r="FE70" s="88"/>
      <c r="FF70" s="88"/>
      <c r="FG70" s="88"/>
      <c r="FH70" s="88"/>
      <c r="FI70" s="88"/>
      <c r="FJ70" s="88"/>
      <c r="FK70" s="88"/>
      <c r="FL70" s="88"/>
      <c r="FM70" s="88"/>
      <c r="FN70" s="88"/>
      <c r="FO70" s="88"/>
      <c r="FP70" s="88"/>
      <c r="FQ70" s="88"/>
      <c r="FR70" s="88"/>
      <c r="FS70" s="88"/>
      <c r="FT70" s="88"/>
      <c r="FU70" s="88"/>
      <c r="FV70" s="88"/>
      <c r="FW70" s="88"/>
      <c r="FX70" s="88"/>
      <c r="FY70" s="88"/>
      <c r="FZ70" s="88"/>
      <c r="GA70" s="88"/>
      <c r="GB70" s="88"/>
      <c r="GC70" s="88"/>
      <c r="GD70" s="88"/>
      <c r="GE70" s="88"/>
      <c r="GF70" s="88"/>
      <c r="GG70" s="88"/>
      <c r="GH70" s="88"/>
      <c r="GI70" s="88"/>
      <c r="GJ70" s="88"/>
      <c r="GK70" s="88"/>
      <c r="GL70" s="88"/>
      <c r="GM70" s="88"/>
    </row>
    <row r="71" spans="1:195" s="89" customFormat="1" ht="56.25" customHeight="1" x14ac:dyDescent="0.25">
      <c r="A71" s="27">
        <v>66</v>
      </c>
      <c r="B71" s="27">
        <v>874</v>
      </c>
      <c r="C71" s="27" t="s">
        <v>198</v>
      </c>
      <c r="D71" s="71" t="s">
        <v>71</v>
      </c>
      <c r="E71" s="28">
        <v>193</v>
      </c>
      <c r="F71" s="72" t="s">
        <v>267</v>
      </c>
      <c r="G71" s="31"/>
      <c r="H71" s="57"/>
      <c r="I71" s="31"/>
      <c r="J71" s="31"/>
      <c r="K71" s="31"/>
      <c r="L71" s="31"/>
      <c r="M71" s="90"/>
      <c r="N71" s="90"/>
      <c r="O71" s="58"/>
      <c r="P71" s="59"/>
      <c r="Q71" s="31"/>
      <c r="R71" s="31"/>
      <c r="S71" s="31"/>
      <c r="T71" s="31"/>
      <c r="U71" s="31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31"/>
      <c r="BK71" s="31"/>
      <c r="BL71" s="31"/>
      <c r="BM71" s="33"/>
      <c r="BN71" s="33"/>
      <c r="BO71" s="34" t="s">
        <v>259</v>
      </c>
      <c r="BP71" s="35"/>
      <c r="BQ71" s="36"/>
      <c r="BR71" s="38"/>
      <c r="BS71" s="38"/>
      <c r="BT71" s="37"/>
      <c r="BU71" s="38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8"/>
      <c r="CI71" s="36"/>
      <c r="CJ71" s="36"/>
      <c r="CK71" s="39"/>
      <c r="CL71" s="36"/>
      <c r="CM71" s="36"/>
      <c r="CN71" s="40"/>
      <c r="CO71" s="41"/>
      <c r="CP71" s="42"/>
      <c r="CQ71" s="43"/>
      <c r="CR71" s="44"/>
      <c r="CS71" s="45"/>
      <c r="CT71" s="46"/>
      <c r="CU71" s="49"/>
      <c r="CV71" s="48"/>
      <c r="CW71" s="49"/>
      <c r="CX71" s="41"/>
      <c r="CY71" s="50"/>
      <c r="CZ71" s="70">
        <v>91.7</v>
      </c>
      <c r="DA71" s="70">
        <v>0</v>
      </c>
      <c r="DB71" s="70">
        <v>1114710.6100000001</v>
      </c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8"/>
      <c r="DZ71" s="88"/>
      <c r="EA71" s="88"/>
      <c r="EB71" s="88"/>
      <c r="EC71" s="88"/>
      <c r="ED71" s="88"/>
      <c r="EE71" s="88"/>
      <c r="EF71" s="88"/>
      <c r="EG71" s="88"/>
      <c r="EH71" s="88"/>
      <c r="EI71" s="88"/>
      <c r="EJ71" s="88"/>
      <c r="EK71" s="88"/>
      <c r="EL71" s="88"/>
      <c r="EM71" s="88"/>
      <c r="EN71" s="88"/>
      <c r="EO71" s="88"/>
      <c r="EP71" s="88"/>
      <c r="EQ71" s="88"/>
      <c r="ER71" s="88"/>
      <c r="ES71" s="88"/>
      <c r="ET71" s="88"/>
      <c r="EU71" s="88"/>
      <c r="EV71" s="88"/>
      <c r="EW71" s="88"/>
      <c r="EX71" s="88"/>
      <c r="EY71" s="88"/>
      <c r="EZ71" s="88"/>
      <c r="FA71" s="88"/>
      <c r="FB71" s="88"/>
      <c r="FC71" s="88"/>
      <c r="FD71" s="88"/>
      <c r="FE71" s="88"/>
      <c r="FF71" s="88"/>
      <c r="FG71" s="88"/>
      <c r="FH71" s="88"/>
      <c r="FI71" s="88"/>
      <c r="FJ71" s="88"/>
      <c r="FK71" s="88"/>
      <c r="FL71" s="88"/>
      <c r="FM71" s="88"/>
      <c r="FN71" s="88"/>
      <c r="FO71" s="88"/>
      <c r="FP71" s="88"/>
      <c r="FQ71" s="88"/>
      <c r="FR71" s="88"/>
      <c r="FS71" s="88"/>
      <c r="FT71" s="88"/>
      <c r="FU71" s="88"/>
      <c r="FV71" s="88"/>
      <c r="FW71" s="88"/>
      <c r="FX71" s="88"/>
      <c r="FY71" s="88"/>
      <c r="FZ71" s="88"/>
      <c r="GA71" s="88"/>
      <c r="GB71" s="88"/>
      <c r="GC71" s="88"/>
      <c r="GD71" s="88"/>
      <c r="GE71" s="88"/>
      <c r="GF71" s="88"/>
      <c r="GG71" s="88"/>
      <c r="GH71" s="88"/>
      <c r="GI71" s="88"/>
      <c r="GJ71" s="88"/>
      <c r="GK71" s="88"/>
      <c r="GL71" s="88"/>
      <c r="GM71" s="88"/>
    </row>
    <row r="72" spans="1:195" s="89" customFormat="1" ht="56.25" customHeight="1" x14ac:dyDescent="0.25">
      <c r="A72" s="27">
        <v>67</v>
      </c>
      <c r="B72" s="27">
        <v>884</v>
      </c>
      <c r="C72" s="27" t="s">
        <v>198</v>
      </c>
      <c r="D72" s="71" t="s">
        <v>71</v>
      </c>
      <c r="E72" s="28">
        <v>203</v>
      </c>
      <c r="F72" s="72" t="s">
        <v>267</v>
      </c>
      <c r="G72" s="31"/>
      <c r="H72" s="57"/>
      <c r="I72" s="31"/>
      <c r="J72" s="31"/>
      <c r="K72" s="31"/>
      <c r="L72" s="31"/>
      <c r="M72" s="90"/>
      <c r="N72" s="90"/>
      <c r="O72" s="58"/>
      <c r="P72" s="59"/>
      <c r="Q72" s="31"/>
      <c r="R72" s="31"/>
      <c r="S72" s="31"/>
      <c r="T72" s="31"/>
      <c r="U72" s="31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31"/>
      <c r="BK72" s="31"/>
      <c r="BL72" s="31"/>
      <c r="BM72" s="33"/>
      <c r="BN72" s="33"/>
      <c r="BO72" s="34" t="s">
        <v>260</v>
      </c>
      <c r="BP72" s="35"/>
      <c r="BQ72" s="36"/>
      <c r="BR72" s="38"/>
      <c r="BS72" s="38"/>
      <c r="BT72" s="37"/>
      <c r="BU72" s="38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8"/>
      <c r="CI72" s="36"/>
      <c r="CJ72" s="36"/>
      <c r="CK72" s="39"/>
      <c r="CL72" s="36"/>
      <c r="CM72" s="36"/>
      <c r="CN72" s="40"/>
      <c r="CO72" s="41"/>
      <c r="CP72" s="42"/>
      <c r="CQ72" s="43"/>
      <c r="CR72" s="44"/>
      <c r="CS72" s="45"/>
      <c r="CT72" s="46"/>
      <c r="CU72" s="49"/>
      <c r="CV72" s="48"/>
      <c r="CW72" s="49"/>
      <c r="CX72" s="41"/>
      <c r="CY72" s="50"/>
      <c r="CZ72" s="70">
        <v>59.6</v>
      </c>
      <c r="DA72" s="70">
        <v>0</v>
      </c>
      <c r="DB72" s="70">
        <v>741594.51</v>
      </c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8"/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8"/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8"/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8"/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8"/>
      <c r="GI72" s="88"/>
      <c r="GJ72" s="88"/>
      <c r="GK72" s="88"/>
      <c r="GL72" s="88"/>
      <c r="GM72" s="88"/>
    </row>
    <row r="73" spans="1:195" s="89" customFormat="1" ht="56.25" customHeight="1" x14ac:dyDescent="0.25">
      <c r="A73" s="27">
        <v>68</v>
      </c>
      <c r="B73" s="27">
        <v>887</v>
      </c>
      <c r="C73" s="27" t="s">
        <v>198</v>
      </c>
      <c r="D73" s="71" t="s">
        <v>71</v>
      </c>
      <c r="E73" s="28">
        <v>206</v>
      </c>
      <c r="F73" s="72" t="s">
        <v>267</v>
      </c>
      <c r="G73" s="31"/>
      <c r="H73" s="57"/>
      <c r="I73" s="31"/>
      <c r="J73" s="31"/>
      <c r="K73" s="31"/>
      <c r="L73" s="31"/>
      <c r="M73" s="90"/>
      <c r="N73" s="90"/>
      <c r="O73" s="58"/>
      <c r="P73" s="59"/>
      <c r="Q73" s="31"/>
      <c r="R73" s="31"/>
      <c r="S73" s="31"/>
      <c r="T73" s="31"/>
      <c r="U73" s="31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31"/>
      <c r="BK73" s="31"/>
      <c r="BL73" s="31"/>
      <c r="BM73" s="33"/>
      <c r="BN73" s="33"/>
      <c r="BO73" s="34" t="s">
        <v>262</v>
      </c>
      <c r="BP73" s="35"/>
      <c r="BQ73" s="36"/>
      <c r="BR73" s="38"/>
      <c r="BS73" s="38"/>
      <c r="BT73" s="37"/>
      <c r="BU73" s="38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8"/>
      <c r="CI73" s="36"/>
      <c r="CJ73" s="36"/>
      <c r="CK73" s="39"/>
      <c r="CL73" s="36"/>
      <c r="CM73" s="36"/>
      <c r="CN73" s="40"/>
      <c r="CO73" s="41"/>
      <c r="CP73" s="42"/>
      <c r="CQ73" s="43"/>
      <c r="CR73" s="44"/>
      <c r="CS73" s="45"/>
      <c r="CT73" s="46"/>
      <c r="CU73" s="49"/>
      <c r="CV73" s="48"/>
      <c r="CW73" s="49"/>
      <c r="CX73" s="41"/>
      <c r="CY73" s="50"/>
      <c r="CZ73" s="70">
        <v>361.3</v>
      </c>
      <c r="DA73" s="70">
        <v>0</v>
      </c>
      <c r="DB73" s="70">
        <v>5062617.68</v>
      </c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  <c r="EJ73" s="88"/>
      <c r="EK73" s="88"/>
      <c r="EL73" s="88"/>
      <c r="EM73" s="88"/>
      <c r="EN73" s="88"/>
      <c r="EO73" s="88"/>
      <c r="EP73" s="88"/>
      <c r="EQ73" s="88"/>
      <c r="ER73" s="88"/>
      <c r="ES73" s="88"/>
      <c r="ET73" s="88"/>
      <c r="EU73" s="88"/>
      <c r="EV73" s="88"/>
      <c r="EW73" s="88"/>
      <c r="EX73" s="88"/>
      <c r="EY73" s="88"/>
      <c r="EZ73" s="88"/>
      <c r="FA73" s="88"/>
      <c r="FB73" s="88"/>
      <c r="FC73" s="88"/>
      <c r="FD73" s="88"/>
      <c r="FE73" s="88"/>
      <c r="FF73" s="88"/>
      <c r="FG73" s="88"/>
      <c r="FH73" s="88"/>
      <c r="FI73" s="88"/>
      <c r="FJ73" s="88"/>
      <c r="FK73" s="88"/>
      <c r="FL73" s="88"/>
      <c r="FM73" s="88"/>
      <c r="FN73" s="88"/>
      <c r="FO73" s="88"/>
      <c r="FP73" s="88"/>
      <c r="FQ73" s="88"/>
      <c r="FR73" s="88"/>
      <c r="FS73" s="88"/>
      <c r="FT73" s="88"/>
      <c r="FU73" s="88"/>
      <c r="FV73" s="88"/>
      <c r="FW73" s="88"/>
      <c r="FX73" s="88"/>
      <c r="FY73" s="88"/>
      <c r="FZ73" s="88"/>
      <c r="GA73" s="88"/>
      <c r="GB73" s="88"/>
      <c r="GC73" s="88"/>
      <c r="GD73" s="88"/>
      <c r="GE73" s="88"/>
      <c r="GF73" s="88"/>
      <c r="GG73" s="88"/>
      <c r="GH73" s="88"/>
      <c r="GI73" s="88"/>
      <c r="GJ73" s="88"/>
      <c r="GK73" s="88"/>
      <c r="GL73" s="88"/>
      <c r="GM73" s="88"/>
    </row>
    <row r="74" spans="1:195" s="89" customFormat="1" ht="56.25" customHeight="1" x14ac:dyDescent="0.25">
      <c r="A74" s="27">
        <v>69</v>
      </c>
      <c r="B74" s="27">
        <v>895</v>
      </c>
      <c r="C74" s="27" t="s">
        <v>198</v>
      </c>
      <c r="D74" s="71" t="s">
        <v>71</v>
      </c>
      <c r="E74" s="28">
        <v>214</v>
      </c>
      <c r="F74" s="72" t="s">
        <v>267</v>
      </c>
      <c r="G74" s="31"/>
      <c r="H74" s="57"/>
      <c r="I74" s="31"/>
      <c r="J74" s="31"/>
      <c r="K74" s="31"/>
      <c r="L74" s="31"/>
      <c r="M74" s="90"/>
      <c r="N74" s="90"/>
      <c r="O74" s="58"/>
      <c r="P74" s="59"/>
      <c r="Q74" s="31"/>
      <c r="R74" s="31"/>
      <c r="S74" s="31"/>
      <c r="T74" s="31"/>
      <c r="U74" s="31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31"/>
      <c r="BK74" s="31"/>
      <c r="BL74" s="31"/>
      <c r="BM74" s="33"/>
      <c r="BN74" s="33"/>
      <c r="BO74" s="34" t="s">
        <v>261</v>
      </c>
      <c r="BP74" s="35"/>
      <c r="BQ74" s="36"/>
      <c r="BR74" s="38"/>
      <c r="BS74" s="38"/>
      <c r="BT74" s="37"/>
      <c r="BU74" s="38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8"/>
      <c r="CI74" s="36"/>
      <c r="CJ74" s="36"/>
      <c r="CK74" s="39"/>
      <c r="CL74" s="36"/>
      <c r="CM74" s="36"/>
      <c r="CN74" s="40"/>
      <c r="CO74" s="41"/>
      <c r="CP74" s="42"/>
      <c r="CQ74" s="43"/>
      <c r="CR74" s="44"/>
      <c r="CS74" s="45"/>
      <c r="CT74" s="46"/>
      <c r="CU74" s="49"/>
      <c r="CV74" s="48"/>
      <c r="CW74" s="49"/>
      <c r="CX74" s="41"/>
      <c r="CY74" s="50"/>
      <c r="CZ74" s="70">
        <v>61.8</v>
      </c>
      <c r="DA74" s="70">
        <v>0</v>
      </c>
      <c r="DB74" s="70">
        <v>791526.53</v>
      </c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8"/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/>
      <c r="EL74" s="88"/>
      <c r="EM74" s="88"/>
      <c r="EN74" s="88"/>
      <c r="EO74" s="88"/>
      <c r="EP74" s="88"/>
      <c r="EQ74" s="88"/>
      <c r="ER74" s="88"/>
      <c r="ES74" s="88"/>
      <c r="ET74" s="88"/>
      <c r="EU74" s="88"/>
      <c r="EV74" s="88"/>
      <c r="EW74" s="88"/>
      <c r="EX74" s="88"/>
      <c r="EY74" s="88"/>
      <c r="EZ74" s="88"/>
      <c r="FA74" s="88"/>
      <c r="FB74" s="88"/>
      <c r="FC74" s="88"/>
      <c r="FD74" s="88"/>
      <c r="FE74" s="88"/>
      <c r="FF74" s="88"/>
      <c r="FG74" s="88"/>
      <c r="FH74" s="88"/>
      <c r="FI74" s="88"/>
      <c r="FJ74" s="88"/>
      <c r="FK74" s="88"/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8"/>
      <c r="FW74" s="88"/>
      <c r="FX74" s="88"/>
      <c r="FY74" s="88"/>
      <c r="FZ74" s="88"/>
      <c r="GA74" s="88"/>
      <c r="GB74" s="88"/>
      <c r="GC74" s="88"/>
      <c r="GD74" s="88"/>
      <c r="GE74" s="88"/>
      <c r="GF74" s="88"/>
      <c r="GG74" s="88"/>
      <c r="GH74" s="88"/>
      <c r="GI74" s="88"/>
      <c r="GJ74" s="88"/>
      <c r="GK74" s="88"/>
      <c r="GL74" s="88"/>
      <c r="GM74" s="88"/>
    </row>
    <row r="75" spans="1:195" s="89" customFormat="1" ht="56.25" customHeight="1" x14ac:dyDescent="0.25">
      <c r="A75" s="27">
        <v>70</v>
      </c>
      <c r="B75" s="27">
        <v>910</v>
      </c>
      <c r="C75" s="27" t="s">
        <v>198</v>
      </c>
      <c r="D75" s="71" t="s">
        <v>71</v>
      </c>
      <c r="E75" s="28">
        <v>229</v>
      </c>
      <c r="F75" s="72" t="s">
        <v>267</v>
      </c>
      <c r="G75" s="31"/>
      <c r="H75" s="57"/>
      <c r="I75" s="31"/>
      <c r="J75" s="31"/>
      <c r="K75" s="31"/>
      <c r="L75" s="31"/>
      <c r="M75" s="90"/>
      <c r="N75" s="90"/>
      <c r="O75" s="58"/>
      <c r="P75" s="59"/>
      <c r="Q75" s="31"/>
      <c r="R75" s="31"/>
      <c r="S75" s="31"/>
      <c r="T75" s="31"/>
      <c r="U75" s="31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31"/>
      <c r="BK75" s="31"/>
      <c r="BL75" s="31"/>
      <c r="BM75" s="33"/>
      <c r="BN75" s="33"/>
      <c r="BO75" s="34" t="s">
        <v>263</v>
      </c>
      <c r="BP75" s="35"/>
      <c r="BQ75" s="36"/>
      <c r="BR75" s="38"/>
      <c r="BS75" s="38"/>
      <c r="BT75" s="37"/>
      <c r="BU75" s="38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8"/>
      <c r="CI75" s="36"/>
      <c r="CJ75" s="36"/>
      <c r="CK75" s="39"/>
      <c r="CL75" s="36"/>
      <c r="CM75" s="36"/>
      <c r="CN75" s="40"/>
      <c r="CO75" s="41"/>
      <c r="CP75" s="42"/>
      <c r="CQ75" s="43"/>
      <c r="CR75" s="44"/>
      <c r="CS75" s="45"/>
      <c r="CT75" s="46"/>
      <c r="CU75" s="49"/>
      <c r="CV75" s="48"/>
      <c r="CW75" s="49"/>
      <c r="CX75" s="41"/>
      <c r="CY75" s="50"/>
      <c r="CZ75" s="70">
        <v>552.29999999999995</v>
      </c>
      <c r="DA75" s="70">
        <v>197.1</v>
      </c>
      <c r="DB75" s="70">
        <v>6167538.5700000003</v>
      </c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8"/>
      <c r="DZ75" s="88"/>
      <c r="EA75" s="88"/>
      <c r="EB75" s="88"/>
      <c r="EC75" s="88"/>
      <c r="ED75" s="88"/>
      <c r="EE75" s="88"/>
      <c r="EF75" s="88"/>
      <c r="EG75" s="88"/>
      <c r="EH75" s="88"/>
      <c r="EI75" s="88"/>
      <c r="EJ75" s="88"/>
      <c r="EK75" s="88"/>
      <c r="EL75" s="88"/>
      <c r="EM75" s="88"/>
      <c r="EN75" s="88"/>
      <c r="EO75" s="88"/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88"/>
      <c r="FD75" s="88"/>
      <c r="FE75" s="88"/>
      <c r="FF75" s="88"/>
      <c r="FG75" s="88"/>
      <c r="FH75" s="88"/>
      <c r="FI75" s="88"/>
      <c r="FJ75" s="88"/>
      <c r="FK75" s="88"/>
      <c r="FL75" s="88"/>
      <c r="FM75" s="88"/>
      <c r="FN75" s="88"/>
      <c r="FO75" s="88"/>
      <c r="FP75" s="88"/>
      <c r="FQ75" s="88"/>
      <c r="FR75" s="88"/>
      <c r="FS75" s="88"/>
      <c r="FT75" s="88"/>
      <c r="FU75" s="88"/>
      <c r="FV75" s="88"/>
      <c r="FW75" s="88"/>
      <c r="FX75" s="88"/>
      <c r="FY75" s="88"/>
      <c r="FZ75" s="88"/>
      <c r="GA75" s="88"/>
      <c r="GB75" s="88"/>
      <c r="GC75" s="88"/>
      <c r="GD75" s="88"/>
      <c r="GE75" s="88"/>
      <c r="GF75" s="88"/>
      <c r="GG75" s="88"/>
      <c r="GH75" s="88"/>
      <c r="GI75" s="88"/>
      <c r="GJ75" s="88"/>
      <c r="GK75" s="88"/>
      <c r="GL75" s="88"/>
      <c r="GM75" s="88"/>
    </row>
    <row r="76" spans="1:195" s="2" customFormat="1" ht="56.25" customHeight="1" x14ac:dyDescent="0.25">
      <c r="A76" s="27">
        <v>71</v>
      </c>
      <c r="B76" s="27">
        <v>944</v>
      </c>
      <c r="C76" s="27" t="s">
        <v>198</v>
      </c>
      <c r="D76" s="71" t="s">
        <v>71</v>
      </c>
      <c r="E76" s="28">
        <v>263</v>
      </c>
      <c r="F76" s="72" t="s">
        <v>267</v>
      </c>
      <c r="G76" s="31" t="s">
        <v>72</v>
      </c>
      <c r="H76" s="57" t="s">
        <v>101</v>
      </c>
      <c r="I76" s="31">
        <v>4</v>
      </c>
      <c r="J76" s="31">
        <v>300</v>
      </c>
      <c r="K76" s="31" t="s">
        <v>72</v>
      </c>
      <c r="L76" s="31"/>
      <c r="M76" s="29">
        <f t="shared" si="0"/>
        <v>4506.2</v>
      </c>
      <c r="N76" s="29">
        <f t="shared" si="1"/>
        <v>86.2</v>
      </c>
      <c r="O76" s="58">
        <v>4420</v>
      </c>
      <c r="P76" s="31">
        <v>1967</v>
      </c>
      <c r="Q76" s="31" t="s">
        <v>160</v>
      </c>
      <c r="R76" s="31">
        <v>1994</v>
      </c>
      <c r="S76" s="31">
        <v>5</v>
      </c>
      <c r="T76" s="31">
        <v>6</v>
      </c>
      <c r="U76" s="31">
        <v>18</v>
      </c>
      <c r="V76" s="58">
        <v>3352</v>
      </c>
      <c r="W76" s="58">
        <v>1144</v>
      </c>
      <c r="X76" s="58">
        <v>15649</v>
      </c>
      <c r="Y76" s="58">
        <v>4506.2</v>
      </c>
      <c r="Z76" s="58"/>
      <c r="AA76" s="58">
        <v>0</v>
      </c>
      <c r="AB76" s="58">
        <v>4420</v>
      </c>
      <c r="AC76" s="58">
        <v>3057.4</v>
      </c>
      <c r="AD76" s="58">
        <v>4420</v>
      </c>
      <c r="AE76" s="58">
        <v>86.2</v>
      </c>
      <c r="AF76" s="58"/>
      <c r="AG76" s="58"/>
      <c r="AH76" s="58">
        <v>86.2</v>
      </c>
      <c r="AI76" s="58">
        <v>17.399999999999999</v>
      </c>
      <c r="AJ76" s="58"/>
      <c r="AK76" s="58"/>
      <c r="AL76" s="58">
        <v>90</v>
      </c>
      <c r="AM76" s="58">
        <v>5</v>
      </c>
      <c r="AN76" s="58">
        <v>151.1</v>
      </c>
      <c r="AO76" s="58">
        <v>87</v>
      </c>
      <c r="AP76" s="58">
        <v>50</v>
      </c>
      <c r="AQ76" s="58">
        <v>2255.6</v>
      </c>
      <c r="AR76" s="58">
        <v>1523.1</v>
      </c>
      <c r="AS76" s="58">
        <v>25</v>
      </c>
      <c r="AT76" s="58">
        <v>1401.1</v>
      </c>
      <c r="AU76" s="58">
        <v>996.9</v>
      </c>
      <c r="AV76" s="58">
        <v>10</v>
      </c>
      <c r="AW76" s="58">
        <v>612.20000000000005</v>
      </c>
      <c r="AX76" s="58">
        <v>450.4</v>
      </c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31"/>
      <c r="BK76" s="31">
        <v>300</v>
      </c>
      <c r="BL76" s="31" t="s">
        <v>72</v>
      </c>
      <c r="BM76" s="33" t="s">
        <v>102</v>
      </c>
      <c r="BN76" s="33"/>
      <c r="BO76" s="34" t="s">
        <v>323</v>
      </c>
      <c r="BP76" s="35" t="s">
        <v>103</v>
      </c>
      <c r="BQ76" s="36">
        <v>17745521</v>
      </c>
      <c r="BR76" s="38"/>
      <c r="BS76" s="38"/>
      <c r="BT76" s="37">
        <f t="shared" si="9"/>
        <v>17745521</v>
      </c>
      <c r="BU76" s="38"/>
      <c r="BV76" s="36"/>
      <c r="BW76" s="36"/>
      <c r="BX76" s="36" t="e">
        <f>#REF!+BV76-BW76</f>
        <v>#REF!</v>
      </c>
      <c r="BY76" s="36"/>
      <c r="BZ76" s="36"/>
      <c r="CA76" s="36" t="e">
        <f t="shared" si="2"/>
        <v>#REF!</v>
      </c>
      <c r="CB76" s="36" t="e">
        <f>#REF!</f>
        <v>#REF!</v>
      </c>
      <c r="CC76" s="36"/>
      <c r="CD76" s="36"/>
      <c r="CE76" s="36" t="e">
        <f t="shared" si="8"/>
        <v>#REF!</v>
      </c>
      <c r="CF76" s="36"/>
      <c r="CG76" s="36"/>
      <c r="CH76" s="38">
        <v>3810283</v>
      </c>
      <c r="CI76" s="36"/>
      <c r="CJ76" s="36"/>
      <c r="CK76" s="39">
        <v>0.7</v>
      </c>
      <c r="CL76" s="36"/>
      <c r="CM76" s="36">
        <f t="shared" si="3"/>
        <v>3810283</v>
      </c>
      <c r="CN76" s="40"/>
      <c r="CO76" s="41">
        <v>1128</v>
      </c>
      <c r="CP76" s="42" t="s">
        <v>201</v>
      </c>
      <c r="CQ76" s="43" t="s">
        <v>73</v>
      </c>
      <c r="CR76" s="44">
        <v>274</v>
      </c>
      <c r="CS76" s="45" t="s">
        <v>104</v>
      </c>
      <c r="CT76" s="46">
        <v>86.2</v>
      </c>
      <c r="CU76" s="49">
        <v>86.2</v>
      </c>
      <c r="CV76" s="48">
        <f t="shared" si="4"/>
        <v>3938.0233899960058</v>
      </c>
      <c r="CW76" s="49">
        <f t="shared" si="5"/>
        <v>339457.61621765571</v>
      </c>
      <c r="CX76" s="41"/>
      <c r="CY76" s="50">
        <v>31</v>
      </c>
      <c r="CZ76" s="70">
        <f t="shared" si="6"/>
        <v>55.2</v>
      </c>
      <c r="DA76" s="70">
        <f t="shared" si="11"/>
        <v>55.2</v>
      </c>
      <c r="DB76" s="70">
        <f t="shared" si="7"/>
        <v>217378.8911277795</v>
      </c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</row>
    <row r="77" spans="1:195" s="89" customFormat="1" ht="56.25" customHeight="1" x14ac:dyDescent="0.25">
      <c r="A77" s="27">
        <v>73</v>
      </c>
      <c r="B77" s="27">
        <v>953</v>
      </c>
      <c r="C77" s="27" t="s">
        <v>198</v>
      </c>
      <c r="D77" s="71" t="s">
        <v>71</v>
      </c>
      <c r="E77" s="28">
        <v>272</v>
      </c>
      <c r="F77" s="72" t="s">
        <v>267</v>
      </c>
      <c r="G77" s="31"/>
      <c r="H77" s="57"/>
      <c r="I77" s="31"/>
      <c r="J77" s="31"/>
      <c r="K77" s="31"/>
      <c r="L77" s="31"/>
      <c r="M77" s="90"/>
      <c r="N77" s="90"/>
      <c r="O77" s="58"/>
      <c r="P77" s="31"/>
      <c r="Q77" s="31"/>
      <c r="R77" s="31"/>
      <c r="S77" s="31"/>
      <c r="T77" s="31"/>
      <c r="U77" s="31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31"/>
      <c r="BK77" s="31"/>
      <c r="BL77" s="31"/>
      <c r="BM77" s="33"/>
      <c r="BN77" s="33"/>
      <c r="BO77" s="34" t="s">
        <v>322</v>
      </c>
      <c r="BP77" s="35"/>
      <c r="BQ77" s="36"/>
      <c r="BR77" s="38"/>
      <c r="BS77" s="38"/>
      <c r="BT77" s="37"/>
      <c r="BU77" s="38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8"/>
      <c r="CI77" s="36"/>
      <c r="CJ77" s="36"/>
      <c r="CK77" s="39"/>
      <c r="CL77" s="36"/>
      <c r="CM77" s="36"/>
      <c r="CN77" s="40"/>
      <c r="CO77" s="41"/>
      <c r="CP77" s="42"/>
      <c r="CQ77" s="43"/>
      <c r="CR77" s="44"/>
      <c r="CS77" s="45"/>
      <c r="CT77" s="46"/>
      <c r="CU77" s="49"/>
      <c r="CV77" s="48"/>
      <c r="CW77" s="49"/>
      <c r="CX77" s="41"/>
      <c r="CY77" s="50"/>
      <c r="CZ77" s="70">
        <v>522.20000000000005</v>
      </c>
      <c r="DA77" s="70">
        <v>416.4</v>
      </c>
      <c r="DB77" s="70">
        <v>2014067.77</v>
      </c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88"/>
      <c r="FG77" s="88"/>
      <c r="FH77" s="88"/>
      <c r="FI77" s="88"/>
      <c r="FJ77" s="88"/>
      <c r="FK77" s="88"/>
      <c r="FL77" s="88"/>
      <c r="FM77" s="88"/>
      <c r="FN77" s="88"/>
      <c r="FO77" s="88"/>
      <c r="FP77" s="88"/>
      <c r="FQ77" s="88"/>
      <c r="FR77" s="88"/>
      <c r="FS77" s="88"/>
      <c r="FT77" s="88"/>
      <c r="FU77" s="88"/>
      <c r="FV77" s="88"/>
      <c r="FW77" s="88"/>
      <c r="FX77" s="88"/>
      <c r="FY77" s="88"/>
      <c r="FZ77" s="88"/>
      <c r="GA77" s="88"/>
      <c r="GB77" s="88"/>
      <c r="GC77" s="88"/>
      <c r="GD77" s="88"/>
      <c r="GE77" s="88"/>
      <c r="GF77" s="88"/>
      <c r="GG77" s="88"/>
      <c r="GH77" s="88"/>
      <c r="GI77" s="88"/>
      <c r="GJ77" s="88"/>
      <c r="GK77" s="88"/>
      <c r="GL77" s="88"/>
      <c r="GM77" s="88"/>
    </row>
    <row r="78" spans="1:195" s="2" customFormat="1" ht="56.25" customHeight="1" x14ac:dyDescent="0.25">
      <c r="A78" s="27">
        <v>72</v>
      </c>
      <c r="B78" s="27">
        <v>958</v>
      </c>
      <c r="C78" s="27" t="s">
        <v>198</v>
      </c>
      <c r="D78" s="71" t="s">
        <v>71</v>
      </c>
      <c r="E78" s="28">
        <v>277</v>
      </c>
      <c r="F78" s="72" t="s">
        <v>267</v>
      </c>
      <c r="G78" s="31" t="s">
        <v>72</v>
      </c>
      <c r="H78" s="57" t="s">
        <v>105</v>
      </c>
      <c r="I78" s="31">
        <v>4</v>
      </c>
      <c r="J78" s="31">
        <v>314</v>
      </c>
      <c r="K78" s="31" t="s">
        <v>72</v>
      </c>
      <c r="L78" s="31"/>
      <c r="M78" s="29">
        <f>N78+O78</f>
        <v>4460.6000000000004</v>
      </c>
      <c r="N78" s="29">
        <f>AE78-AF78-AG78</f>
        <v>140</v>
      </c>
      <c r="O78" s="58">
        <v>4320.6000000000004</v>
      </c>
      <c r="P78" s="31">
        <v>1966</v>
      </c>
      <c r="Q78" s="31" t="s">
        <v>160</v>
      </c>
      <c r="R78" s="31">
        <v>1994</v>
      </c>
      <c r="S78" s="31">
        <v>5</v>
      </c>
      <c r="T78" s="31">
        <v>6</v>
      </c>
      <c r="U78" s="31">
        <v>24</v>
      </c>
      <c r="V78" s="58">
        <v>4700</v>
      </c>
      <c r="W78" s="58">
        <v>1140</v>
      </c>
      <c r="X78" s="58">
        <v>15614</v>
      </c>
      <c r="Y78" s="58">
        <v>4460.6000000000004</v>
      </c>
      <c r="Z78" s="58"/>
      <c r="AA78" s="58">
        <v>0</v>
      </c>
      <c r="AB78" s="58">
        <v>4320.6000000000004</v>
      </c>
      <c r="AC78" s="58">
        <v>2976.6</v>
      </c>
      <c r="AD78" s="58">
        <v>4320.6000000000004</v>
      </c>
      <c r="AE78" s="58">
        <v>140</v>
      </c>
      <c r="AF78" s="58"/>
      <c r="AG78" s="58"/>
      <c r="AH78" s="58">
        <v>30.6</v>
      </c>
      <c r="AI78" s="58">
        <v>30.6</v>
      </c>
      <c r="AJ78" s="58"/>
      <c r="AK78" s="58"/>
      <c r="AL78" s="58">
        <v>88</v>
      </c>
      <c r="AM78" s="58">
        <v>5</v>
      </c>
      <c r="AN78" s="58">
        <v>152.19999999999999</v>
      </c>
      <c r="AO78" s="58">
        <v>87.3</v>
      </c>
      <c r="AP78" s="58">
        <v>50</v>
      </c>
      <c r="AQ78" s="58">
        <v>2263.5</v>
      </c>
      <c r="AR78" s="58">
        <v>1525.1</v>
      </c>
      <c r="AS78" s="58">
        <v>24</v>
      </c>
      <c r="AT78" s="58">
        <v>1354.3</v>
      </c>
      <c r="AU78" s="58">
        <v>960.1</v>
      </c>
      <c r="AV78" s="58">
        <v>9</v>
      </c>
      <c r="AW78" s="58">
        <v>550.6</v>
      </c>
      <c r="AX78" s="58">
        <v>404.1</v>
      </c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31"/>
      <c r="BK78" s="31">
        <v>314</v>
      </c>
      <c r="BL78" s="31" t="s">
        <v>72</v>
      </c>
      <c r="BM78" s="33" t="s">
        <v>106</v>
      </c>
      <c r="BN78" s="33"/>
      <c r="BO78" s="34" t="s">
        <v>321</v>
      </c>
      <c r="BP78" s="35" t="s">
        <v>107</v>
      </c>
      <c r="BQ78" s="36">
        <v>17798756</v>
      </c>
      <c r="BR78" s="38"/>
      <c r="BS78" s="38"/>
      <c r="BT78" s="37">
        <f>BQ78+BR78-BS78</f>
        <v>17798756</v>
      </c>
      <c r="BU78" s="38"/>
      <c r="BV78" s="36"/>
      <c r="BW78" s="36"/>
      <c r="BX78" s="36" t="e">
        <f>#REF!+BV78-BW78</f>
        <v>#REF!</v>
      </c>
      <c r="BY78" s="36"/>
      <c r="BZ78" s="36"/>
      <c r="CA78" s="36" t="e">
        <f>BX78+BY78-BZ78</f>
        <v>#REF!</v>
      </c>
      <c r="CB78" s="36" t="e">
        <f>#REF!</f>
        <v>#REF!</v>
      </c>
      <c r="CC78" s="36"/>
      <c r="CD78" s="36"/>
      <c r="CE78" s="36" t="e">
        <f>CA78+CC78-CD78</f>
        <v>#REF!</v>
      </c>
      <c r="CF78" s="36"/>
      <c r="CG78" s="36"/>
      <c r="CH78" s="38">
        <v>4416856</v>
      </c>
      <c r="CI78" s="36"/>
      <c r="CJ78" s="36"/>
      <c r="CK78" s="39">
        <v>0.7</v>
      </c>
      <c r="CL78" s="36"/>
      <c r="CM78" s="36">
        <f>CH78+CI78-CJ78+CL78</f>
        <v>4416856</v>
      </c>
      <c r="CN78" s="40"/>
      <c r="CO78" s="41">
        <v>1142</v>
      </c>
      <c r="CP78" s="42" t="s">
        <v>201</v>
      </c>
      <c r="CQ78" s="43" t="s">
        <v>73</v>
      </c>
      <c r="CR78" s="44">
        <v>266</v>
      </c>
      <c r="CS78" s="45" t="s">
        <v>108</v>
      </c>
      <c r="CT78" s="46">
        <v>91.6</v>
      </c>
      <c r="CU78" s="49">
        <v>30.6</v>
      </c>
      <c r="CV78" s="48">
        <f>BT78/M78</f>
        <v>3990.215666053894</v>
      </c>
      <c r="CW78" s="49">
        <f>CT78*CV78</f>
        <v>365503.75501053664</v>
      </c>
      <c r="CX78" s="41"/>
      <c r="CY78" s="50">
        <v>30.6</v>
      </c>
      <c r="CZ78" s="70">
        <f>CT78-CY78</f>
        <v>60.999999999999993</v>
      </c>
      <c r="DA78" s="70">
        <f>CU78-CY78</f>
        <v>0</v>
      </c>
      <c r="DB78" s="70">
        <f>CZ78*CW78/CT78</f>
        <v>243403.15562928747</v>
      </c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</row>
    <row r="79" spans="1:195" s="89" customFormat="1" ht="56.25" customHeight="1" x14ac:dyDescent="0.25">
      <c r="A79" s="27">
        <v>74</v>
      </c>
      <c r="B79" s="27">
        <v>985</v>
      </c>
      <c r="C79" s="27" t="s">
        <v>198</v>
      </c>
      <c r="D79" s="71" t="s">
        <v>71</v>
      </c>
      <c r="E79" s="28">
        <v>304</v>
      </c>
      <c r="F79" s="72" t="s">
        <v>267</v>
      </c>
      <c r="G79" s="31"/>
      <c r="H79" s="57"/>
      <c r="I79" s="31"/>
      <c r="J79" s="31"/>
      <c r="K79" s="31"/>
      <c r="L79" s="31"/>
      <c r="M79" s="90"/>
      <c r="N79" s="90"/>
      <c r="O79" s="58"/>
      <c r="P79" s="31"/>
      <c r="Q79" s="31"/>
      <c r="R79" s="31"/>
      <c r="S79" s="31"/>
      <c r="T79" s="31"/>
      <c r="U79" s="31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31"/>
      <c r="BK79" s="31"/>
      <c r="BL79" s="31"/>
      <c r="BM79" s="33"/>
      <c r="BN79" s="33"/>
      <c r="BO79" s="34" t="s">
        <v>320</v>
      </c>
      <c r="BP79" s="35"/>
      <c r="BQ79" s="36"/>
      <c r="BR79" s="38"/>
      <c r="BS79" s="38"/>
      <c r="BT79" s="37"/>
      <c r="BU79" s="38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8"/>
      <c r="CI79" s="36"/>
      <c r="CJ79" s="36"/>
      <c r="CK79" s="39"/>
      <c r="CL79" s="36"/>
      <c r="CM79" s="36"/>
      <c r="CN79" s="40"/>
      <c r="CO79" s="41"/>
      <c r="CP79" s="42"/>
      <c r="CQ79" s="43"/>
      <c r="CR79" s="44"/>
      <c r="CS79" s="45"/>
      <c r="CT79" s="46"/>
      <c r="CU79" s="49"/>
      <c r="CV79" s="48"/>
      <c r="CW79" s="49"/>
      <c r="CX79" s="41"/>
      <c r="CY79" s="50"/>
      <c r="CZ79" s="70">
        <v>368.4</v>
      </c>
      <c r="DA79" s="70">
        <v>0</v>
      </c>
      <c r="DB79" s="70">
        <v>1373298.56</v>
      </c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88"/>
      <c r="DO79" s="88"/>
      <c r="DP79" s="88"/>
      <c r="DQ79" s="88"/>
      <c r="DR79" s="88"/>
      <c r="DS79" s="88"/>
      <c r="DT79" s="88"/>
      <c r="DU79" s="88"/>
      <c r="DV79" s="88"/>
      <c r="DW79" s="88"/>
      <c r="DX79" s="88"/>
      <c r="DY79" s="88"/>
      <c r="DZ79" s="88"/>
      <c r="EA79" s="88"/>
      <c r="EB79" s="88"/>
      <c r="EC79" s="88"/>
      <c r="ED79" s="88"/>
      <c r="EE79" s="88"/>
      <c r="EF79" s="88"/>
      <c r="EG79" s="88"/>
      <c r="EH79" s="88"/>
      <c r="EI79" s="88"/>
      <c r="EJ79" s="88"/>
      <c r="EK79" s="88"/>
      <c r="EL79" s="88"/>
      <c r="EM79" s="88"/>
      <c r="EN79" s="88"/>
      <c r="EO79" s="88"/>
      <c r="EP79" s="88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/>
      <c r="FC79" s="88"/>
      <c r="FD79" s="88"/>
      <c r="FE79" s="88"/>
      <c r="FF79" s="88"/>
      <c r="FG79" s="88"/>
      <c r="FH79" s="88"/>
      <c r="FI79" s="88"/>
      <c r="FJ79" s="88"/>
      <c r="FK79" s="88"/>
      <c r="FL79" s="88"/>
      <c r="FM79" s="88"/>
      <c r="FN79" s="88"/>
      <c r="FO79" s="88"/>
      <c r="FP79" s="88"/>
      <c r="FQ79" s="88"/>
      <c r="FR79" s="88"/>
      <c r="FS79" s="88"/>
      <c r="FT79" s="88"/>
      <c r="FU79" s="88"/>
      <c r="FV79" s="88"/>
      <c r="FW79" s="88"/>
      <c r="FX79" s="88"/>
      <c r="FY79" s="88"/>
      <c r="FZ79" s="88"/>
      <c r="GA79" s="88"/>
      <c r="GB79" s="88"/>
      <c r="GC79" s="88"/>
      <c r="GD79" s="88"/>
      <c r="GE79" s="88"/>
      <c r="GF79" s="88"/>
      <c r="GG79" s="88"/>
      <c r="GH79" s="88"/>
      <c r="GI79" s="88"/>
      <c r="GJ79" s="88"/>
      <c r="GK79" s="88"/>
      <c r="GL79" s="88"/>
      <c r="GM79" s="88"/>
    </row>
    <row r="80" spans="1:195" s="89" customFormat="1" ht="56.25" customHeight="1" x14ac:dyDescent="0.25">
      <c r="A80" s="27">
        <v>75</v>
      </c>
      <c r="B80" s="27">
        <v>1007</v>
      </c>
      <c r="C80" s="27" t="s">
        <v>198</v>
      </c>
      <c r="D80" s="71" t="s">
        <v>71</v>
      </c>
      <c r="E80" s="28">
        <v>326</v>
      </c>
      <c r="F80" s="72" t="s">
        <v>267</v>
      </c>
      <c r="G80" s="31"/>
      <c r="H80" s="57"/>
      <c r="I80" s="31"/>
      <c r="J80" s="31"/>
      <c r="K80" s="31"/>
      <c r="L80" s="31"/>
      <c r="M80" s="90"/>
      <c r="N80" s="90"/>
      <c r="O80" s="58"/>
      <c r="P80" s="31"/>
      <c r="Q80" s="31"/>
      <c r="R80" s="31"/>
      <c r="S80" s="31"/>
      <c r="T80" s="31"/>
      <c r="U80" s="31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31"/>
      <c r="BK80" s="31"/>
      <c r="BL80" s="31"/>
      <c r="BM80" s="33"/>
      <c r="BN80" s="33"/>
      <c r="BO80" s="34" t="s">
        <v>319</v>
      </c>
      <c r="BP80" s="35"/>
      <c r="BQ80" s="36"/>
      <c r="BR80" s="38"/>
      <c r="BS80" s="38"/>
      <c r="BT80" s="37"/>
      <c r="BU80" s="38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8"/>
      <c r="CI80" s="36"/>
      <c r="CJ80" s="36"/>
      <c r="CK80" s="39"/>
      <c r="CL80" s="36"/>
      <c r="CM80" s="36"/>
      <c r="CN80" s="40"/>
      <c r="CO80" s="41"/>
      <c r="CP80" s="42"/>
      <c r="CQ80" s="43"/>
      <c r="CR80" s="44"/>
      <c r="CS80" s="45"/>
      <c r="CT80" s="46"/>
      <c r="CU80" s="49"/>
      <c r="CV80" s="48"/>
      <c r="CW80" s="49"/>
      <c r="CX80" s="41"/>
      <c r="CY80" s="50"/>
      <c r="CZ80" s="70">
        <v>316.60000000000002</v>
      </c>
      <c r="DA80" s="70">
        <v>0</v>
      </c>
      <c r="DB80" s="70">
        <v>443436.47</v>
      </c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88"/>
      <c r="DO80" s="88"/>
      <c r="DP80" s="88"/>
      <c r="DQ80" s="88"/>
      <c r="DR80" s="88"/>
      <c r="DS80" s="88"/>
      <c r="DT80" s="88"/>
      <c r="DU80" s="88"/>
      <c r="DV80" s="88"/>
      <c r="DW80" s="88"/>
      <c r="DX80" s="88"/>
      <c r="DY80" s="88"/>
      <c r="DZ80" s="88"/>
      <c r="EA80" s="88"/>
      <c r="EB80" s="88"/>
      <c r="EC80" s="88"/>
      <c r="ED80" s="88"/>
      <c r="EE80" s="88"/>
      <c r="EF80" s="88"/>
      <c r="EG80" s="88"/>
      <c r="EH80" s="88"/>
      <c r="EI80" s="88"/>
      <c r="EJ80" s="88"/>
      <c r="EK80" s="88"/>
      <c r="EL80" s="88"/>
      <c r="EM80" s="88"/>
      <c r="EN80" s="88"/>
      <c r="EO80" s="88"/>
      <c r="EP80" s="88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88"/>
      <c r="FD80" s="88"/>
      <c r="FE80" s="88"/>
      <c r="FF80" s="88"/>
      <c r="FG80" s="88"/>
      <c r="FH80" s="88"/>
      <c r="FI80" s="88"/>
      <c r="FJ80" s="88"/>
      <c r="FK80" s="88"/>
      <c r="FL80" s="88"/>
      <c r="FM80" s="88"/>
      <c r="FN80" s="88"/>
      <c r="FO80" s="88"/>
      <c r="FP80" s="88"/>
      <c r="FQ80" s="88"/>
      <c r="FR80" s="88"/>
      <c r="FS80" s="88"/>
      <c r="FT80" s="88"/>
      <c r="FU80" s="88"/>
      <c r="FV80" s="88"/>
      <c r="FW80" s="88"/>
      <c r="FX80" s="88"/>
      <c r="FY80" s="88"/>
      <c r="FZ80" s="88"/>
      <c r="GA80" s="88"/>
      <c r="GB80" s="88"/>
      <c r="GC80" s="88"/>
      <c r="GD80" s="88"/>
      <c r="GE80" s="88"/>
      <c r="GF80" s="88"/>
      <c r="GG80" s="88"/>
      <c r="GH80" s="88"/>
      <c r="GI80" s="88"/>
      <c r="GJ80" s="88"/>
      <c r="GK80" s="88"/>
      <c r="GL80" s="88"/>
      <c r="GM80" s="88"/>
    </row>
    <row r="81" spans="1:195" s="89" customFormat="1" ht="56.25" customHeight="1" x14ac:dyDescent="0.25">
      <c r="A81" s="27">
        <v>76</v>
      </c>
      <c r="B81" s="27">
        <v>1020</v>
      </c>
      <c r="C81" s="27" t="s">
        <v>198</v>
      </c>
      <c r="D81" s="71" t="s">
        <v>71</v>
      </c>
      <c r="E81" s="28">
        <v>339</v>
      </c>
      <c r="F81" s="72" t="s">
        <v>267</v>
      </c>
      <c r="G81" s="31"/>
      <c r="H81" s="57"/>
      <c r="I81" s="31"/>
      <c r="J81" s="31"/>
      <c r="K81" s="31"/>
      <c r="L81" s="31"/>
      <c r="M81" s="90"/>
      <c r="N81" s="90"/>
      <c r="O81" s="58"/>
      <c r="P81" s="31"/>
      <c r="Q81" s="31"/>
      <c r="R81" s="31"/>
      <c r="S81" s="31"/>
      <c r="T81" s="31"/>
      <c r="U81" s="31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31"/>
      <c r="BK81" s="31"/>
      <c r="BL81" s="31"/>
      <c r="BM81" s="33"/>
      <c r="BN81" s="33"/>
      <c r="BO81" s="34" t="s">
        <v>324</v>
      </c>
      <c r="BP81" s="35"/>
      <c r="BQ81" s="36"/>
      <c r="BR81" s="38"/>
      <c r="BS81" s="38"/>
      <c r="BT81" s="37"/>
      <c r="BU81" s="38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8"/>
      <c r="CI81" s="36"/>
      <c r="CJ81" s="36"/>
      <c r="CK81" s="39"/>
      <c r="CL81" s="36"/>
      <c r="CM81" s="36"/>
      <c r="CN81" s="40"/>
      <c r="CO81" s="41"/>
      <c r="CP81" s="42"/>
      <c r="CQ81" s="43"/>
      <c r="CR81" s="44"/>
      <c r="CS81" s="45"/>
      <c r="CT81" s="46"/>
      <c r="CU81" s="49"/>
      <c r="CV81" s="48"/>
      <c r="CW81" s="49"/>
      <c r="CX81" s="41"/>
      <c r="CY81" s="50"/>
      <c r="CZ81" s="70">
        <v>193.1</v>
      </c>
      <c r="DA81" s="70">
        <v>193.1</v>
      </c>
      <c r="DB81" s="70">
        <v>1005824.87</v>
      </c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88"/>
      <c r="DO81" s="88"/>
      <c r="DP81" s="88"/>
      <c r="DQ81" s="88"/>
      <c r="DR81" s="88"/>
      <c r="DS81" s="88"/>
      <c r="DT81" s="88"/>
      <c r="DU81" s="88"/>
      <c r="DV81" s="88"/>
      <c r="DW81" s="88"/>
      <c r="DX81" s="88"/>
      <c r="DY81" s="88"/>
      <c r="DZ81" s="88"/>
      <c r="EA81" s="88"/>
      <c r="EB81" s="88"/>
      <c r="EC81" s="88"/>
      <c r="ED81" s="88"/>
      <c r="EE81" s="88"/>
      <c r="EF81" s="88"/>
      <c r="EG81" s="88"/>
      <c r="EH81" s="88"/>
      <c r="EI81" s="88"/>
      <c r="EJ81" s="88"/>
      <c r="EK81" s="88"/>
      <c r="EL81" s="88"/>
      <c r="EM81" s="88"/>
      <c r="EN81" s="88"/>
      <c r="EO81" s="88"/>
      <c r="EP81" s="88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88"/>
      <c r="FE81" s="88"/>
      <c r="FF81" s="88"/>
      <c r="FG81" s="88"/>
      <c r="FH81" s="88"/>
      <c r="FI81" s="88"/>
      <c r="FJ81" s="88"/>
      <c r="FK81" s="88"/>
      <c r="FL81" s="88"/>
      <c r="FM81" s="88"/>
      <c r="FN81" s="88"/>
      <c r="FO81" s="88"/>
      <c r="FP81" s="88"/>
      <c r="FQ81" s="88"/>
      <c r="FR81" s="88"/>
      <c r="FS81" s="88"/>
      <c r="FT81" s="88"/>
      <c r="FU81" s="88"/>
      <c r="FV81" s="88"/>
      <c r="FW81" s="88"/>
      <c r="FX81" s="88"/>
      <c r="FY81" s="88"/>
      <c r="FZ81" s="88"/>
      <c r="GA81" s="88"/>
      <c r="GB81" s="88"/>
      <c r="GC81" s="88"/>
      <c r="GD81" s="88"/>
      <c r="GE81" s="88"/>
      <c r="GF81" s="88"/>
      <c r="GG81" s="88"/>
      <c r="GH81" s="88"/>
      <c r="GI81" s="88"/>
      <c r="GJ81" s="88"/>
      <c r="GK81" s="88"/>
      <c r="GL81" s="88"/>
      <c r="GM81" s="88"/>
    </row>
    <row r="82" spans="1:195" s="89" customFormat="1" ht="56.25" customHeight="1" x14ac:dyDescent="0.25">
      <c r="A82" s="27">
        <v>77</v>
      </c>
      <c r="B82" s="27">
        <v>1030</v>
      </c>
      <c r="C82" s="27" t="s">
        <v>198</v>
      </c>
      <c r="D82" s="71" t="s">
        <v>71</v>
      </c>
      <c r="E82" s="28">
        <v>349</v>
      </c>
      <c r="F82" s="72" t="s">
        <v>267</v>
      </c>
      <c r="G82" s="31"/>
      <c r="H82" s="57"/>
      <c r="I82" s="31"/>
      <c r="J82" s="31"/>
      <c r="K82" s="31"/>
      <c r="L82" s="31"/>
      <c r="M82" s="90"/>
      <c r="N82" s="90"/>
      <c r="O82" s="58"/>
      <c r="P82" s="31"/>
      <c r="Q82" s="31"/>
      <c r="R82" s="31"/>
      <c r="S82" s="31"/>
      <c r="T82" s="31"/>
      <c r="U82" s="31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31"/>
      <c r="BK82" s="31"/>
      <c r="BL82" s="31"/>
      <c r="BM82" s="33"/>
      <c r="BN82" s="33"/>
      <c r="BO82" s="34" t="s">
        <v>325</v>
      </c>
      <c r="BP82" s="35"/>
      <c r="BQ82" s="36"/>
      <c r="BR82" s="38"/>
      <c r="BS82" s="38"/>
      <c r="BT82" s="37"/>
      <c r="BU82" s="38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8"/>
      <c r="CI82" s="36"/>
      <c r="CJ82" s="36"/>
      <c r="CK82" s="39"/>
      <c r="CL82" s="36"/>
      <c r="CM82" s="36"/>
      <c r="CN82" s="40"/>
      <c r="CO82" s="41"/>
      <c r="CP82" s="42"/>
      <c r="CQ82" s="43"/>
      <c r="CR82" s="44"/>
      <c r="CS82" s="45"/>
      <c r="CT82" s="46"/>
      <c r="CU82" s="49"/>
      <c r="CV82" s="48"/>
      <c r="CW82" s="49"/>
      <c r="CX82" s="41"/>
      <c r="CY82" s="50"/>
      <c r="CZ82" s="70">
        <v>412.8</v>
      </c>
      <c r="DA82" s="70">
        <v>175.3</v>
      </c>
      <c r="DB82" s="70">
        <v>1728161.67</v>
      </c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88"/>
      <c r="DY82" s="88"/>
      <c r="DZ82" s="88"/>
      <c r="EA82" s="88"/>
      <c r="EB82" s="88"/>
      <c r="EC82" s="88"/>
      <c r="ED82" s="88"/>
      <c r="EE82" s="88"/>
      <c r="EF82" s="88"/>
      <c r="EG82" s="88"/>
      <c r="EH82" s="88"/>
      <c r="EI82" s="88"/>
      <c r="EJ82" s="88"/>
      <c r="EK82" s="88"/>
      <c r="EL82" s="88"/>
      <c r="EM82" s="88"/>
      <c r="EN82" s="88"/>
      <c r="EO82" s="88"/>
      <c r="EP82" s="88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88"/>
      <c r="FD82" s="88"/>
      <c r="FE82" s="88"/>
      <c r="FF82" s="88"/>
      <c r="FG82" s="88"/>
      <c r="FH82" s="88"/>
      <c r="FI82" s="88"/>
      <c r="FJ82" s="88"/>
      <c r="FK82" s="88"/>
      <c r="FL82" s="88"/>
      <c r="FM82" s="88"/>
      <c r="FN82" s="88"/>
      <c r="FO82" s="88"/>
      <c r="FP82" s="88"/>
      <c r="FQ82" s="88"/>
      <c r="FR82" s="88"/>
      <c r="FS82" s="88"/>
      <c r="FT82" s="88"/>
      <c r="FU82" s="88"/>
      <c r="FV82" s="88"/>
      <c r="FW82" s="88"/>
      <c r="FX82" s="88"/>
      <c r="FY82" s="88"/>
      <c r="FZ82" s="88"/>
      <c r="GA82" s="88"/>
      <c r="GB82" s="88"/>
      <c r="GC82" s="88"/>
      <c r="GD82" s="88"/>
      <c r="GE82" s="88"/>
      <c r="GF82" s="88"/>
      <c r="GG82" s="88"/>
      <c r="GH82" s="88"/>
      <c r="GI82" s="88"/>
      <c r="GJ82" s="88"/>
      <c r="GK82" s="88"/>
      <c r="GL82" s="88"/>
      <c r="GM82" s="88"/>
    </row>
    <row r="83" spans="1:195" s="89" customFormat="1" ht="56.25" customHeight="1" x14ac:dyDescent="0.25">
      <c r="A83" s="27">
        <v>78</v>
      </c>
      <c r="B83" s="27">
        <v>1032</v>
      </c>
      <c r="C83" s="27" t="s">
        <v>198</v>
      </c>
      <c r="D83" s="71" t="s">
        <v>71</v>
      </c>
      <c r="E83" s="28">
        <v>351</v>
      </c>
      <c r="F83" s="72" t="s">
        <v>267</v>
      </c>
      <c r="G83" s="31"/>
      <c r="H83" s="57"/>
      <c r="I83" s="31"/>
      <c r="J83" s="31"/>
      <c r="K83" s="31"/>
      <c r="L83" s="31"/>
      <c r="M83" s="90"/>
      <c r="N83" s="90"/>
      <c r="O83" s="58"/>
      <c r="P83" s="31"/>
      <c r="Q83" s="31"/>
      <c r="R83" s="31"/>
      <c r="S83" s="31"/>
      <c r="T83" s="31"/>
      <c r="U83" s="31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31"/>
      <c r="BK83" s="31"/>
      <c r="BL83" s="31"/>
      <c r="BM83" s="33"/>
      <c r="BN83" s="33"/>
      <c r="BO83" s="34" t="s">
        <v>326</v>
      </c>
      <c r="BP83" s="35"/>
      <c r="BQ83" s="36"/>
      <c r="BR83" s="38"/>
      <c r="BS83" s="38"/>
      <c r="BT83" s="37"/>
      <c r="BU83" s="38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8"/>
      <c r="CI83" s="36"/>
      <c r="CJ83" s="36"/>
      <c r="CK83" s="39"/>
      <c r="CL83" s="36"/>
      <c r="CM83" s="36"/>
      <c r="CN83" s="40"/>
      <c r="CO83" s="41"/>
      <c r="CP83" s="42"/>
      <c r="CQ83" s="43"/>
      <c r="CR83" s="44"/>
      <c r="CS83" s="45"/>
      <c r="CT83" s="46"/>
      <c r="CU83" s="49"/>
      <c r="CV83" s="48"/>
      <c r="CW83" s="49"/>
      <c r="CX83" s="41"/>
      <c r="CY83" s="50"/>
      <c r="CZ83" s="70">
        <v>257.5</v>
      </c>
      <c r="DA83" s="70">
        <v>0</v>
      </c>
      <c r="DB83" s="70">
        <v>513081.85</v>
      </c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88"/>
      <c r="DO83" s="88"/>
      <c r="DP83" s="88"/>
      <c r="DQ83" s="88"/>
      <c r="DR83" s="88"/>
      <c r="DS83" s="88"/>
      <c r="DT83" s="88"/>
      <c r="DU83" s="88"/>
      <c r="DV83" s="88"/>
      <c r="DW83" s="88"/>
      <c r="DX83" s="88"/>
      <c r="DY83" s="88"/>
      <c r="DZ83" s="88"/>
      <c r="EA83" s="88"/>
      <c r="EB83" s="88"/>
      <c r="EC83" s="88"/>
      <c r="ED83" s="88"/>
      <c r="EE83" s="88"/>
      <c r="EF83" s="88"/>
      <c r="EG83" s="88"/>
      <c r="EH83" s="88"/>
      <c r="EI83" s="88"/>
      <c r="EJ83" s="88"/>
      <c r="EK83" s="88"/>
      <c r="EL83" s="88"/>
      <c r="EM83" s="88"/>
      <c r="EN83" s="88"/>
      <c r="EO83" s="88"/>
      <c r="EP83" s="88"/>
      <c r="EQ83" s="88"/>
      <c r="ER83" s="88"/>
      <c r="ES83" s="88"/>
      <c r="ET83" s="88"/>
      <c r="EU83" s="88"/>
      <c r="EV83" s="88"/>
      <c r="EW83" s="88"/>
      <c r="EX83" s="88"/>
      <c r="EY83" s="88"/>
      <c r="EZ83" s="88"/>
      <c r="FA83" s="88"/>
      <c r="FB83" s="88"/>
      <c r="FC83" s="88"/>
      <c r="FD83" s="88"/>
      <c r="FE83" s="88"/>
      <c r="FF83" s="88"/>
      <c r="FG83" s="88"/>
      <c r="FH83" s="88"/>
      <c r="FI83" s="88"/>
      <c r="FJ83" s="88"/>
      <c r="FK83" s="88"/>
      <c r="FL83" s="88"/>
      <c r="FM83" s="88"/>
      <c r="FN83" s="88"/>
      <c r="FO83" s="88"/>
      <c r="FP83" s="88"/>
      <c r="FQ83" s="88"/>
      <c r="FR83" s="88"/>
      <c r="FS83" s="88"/>
      <c r="FT83" s="88"/>
      <c r="FU83" s="88"/>
      <c r="FV83" s="88"/>
      <c r="FW83" s="88"/>
      <c r="FX83" s="88"/>
      <c r="FY83" s="88"/>
      <c r="FZ83" s="88"/>
      <c r="GA83" s="88"/>
      <c r="GB83" s="88"/>
      <c r="GC83" s="88"/>
      <c r="GD83" s="88"/>
      <c r="GE83" s="88"/>
      <c r="GF83" s="88"/>
      <c r="GG83" s="88"/>
      <c r="GH83" s="88"/>
      <c r="GI83" s="88"/>
      <c r="GJ83" s="88"/>
      <c r="GK83" s="88"/>
      <c r="GL83" s="88"/>
      <c r="GM83" s="88"/>
    </row>
    <row r="84" spans="1:195" s="2" customFormat="1" ht="56.25" customHeight="1" x14ac:dyDescent="0.25">
      <c r="A84" s="27">
        <v>79</v>
      </c>
      <c r="B84" s="27">
        <v>1039</v>
      </c>
      <c r="C84" s="27" t="s">
        <v>198</v>
      </c>
      <c r="D84" s="71" t="s">
        <v>71</v>
      </c>
      <c r="E84" s="28">
        <v>358</v>
      </c>
      <c r="F84" s="72" t="s">
        <v>267</v>
      </c>
      <c r="G84" s="31" t="s">
        <v>72</v>
      </c>
      <c r="H84" s="57" t="s">
        <v>117</v>
      </c>
      <c r="I84" s="31">
        <v>5</v>
      </c>
      <c r="J84" s="31">
        <v>450</v>
      </c>
      <c r="K84" s="31" t="s">
        <v>72</v>
      </c>
      <c r="L84" s="31"/>
      <c r="M84" s="29">
        <f t="shared" si="0"/>
        <v>4347.0999999999995</v>
      </c>
      <c r="N84" s="29">
        <f t="shared" si="1"/>
        <v>108.19999999999999</v>
      </c>
      <c r="O84" s="58">
        <v>4238.8999999999996</v>
      </c>
      <c r="P84" s="59">
        <v>1978</v>
      </c>
      <c r="Q84" s="31" t="s">
        <v>160</v>
      </c>
      <c r="R84" s="31">
        <v>1994</v>
      </c>
      <c r="S84" s="31">
        <v>9</v>
      </c>
      <c r="T84" s="31">
        <v>2</v>
      </c>
      <c r="U84" s="31">
        <v>13</v>
      </c>
      <c r="V84" s="58">
        <v>4738</v>
      </c>
      <c r="W84" s="58">
        <v>664</v>
      </c>
      <c r="X84" s="58">
        <v>16562</v>
      </c>
      <c r="Y84" s="58">
        <v>4211.8999999999996</v>
      </c>
      <c r="Z84" s="58"/>
      <c r="AA84" s="58">
        <v>0</v>
      </c>
      <c r="AB84" s="58">
        <v>4087.8</v>
      </c>
      <c r="AC84" s="58">
        <v>2774.8</v>
      </c>
      <c r="AD84" s="58">
        <v>4238.8999999999996</v>
      </c>
      <c r="AE84" s="58">
        <v>124.1</v>
      </c>
      <c r="AF84" s="58">
        <v>15.9</v>
      </c>
      <c r="AG84" s="58"/>
      <c r="AH84" s="58">
        <v>47</v>
      </c>
      <c r="AI84" s="58">
        <v>34.299999999999997</v>
      </c>
      <c r="AJ84" s="58">
        <v>12.7</v>
      </c>
      <c r="AK84" s="58">
        <v>77.099999999999994</v>
      </c>
      <c r="AL84" s="58">
        <v>76</v>
      </c>
      <c r="AM84" s="58"/>
      <c r="AN84" s="58"/>
      <c r="AO84" s="58"/>
      <c r="AP84" s="58">
        <v>18</v>
      </c>
      <c r="AQ84" s="58">
        <v>780.1</v>
      </c>
      <c r="AR84" s="58">
        <v>490</v>
      </c>
      <c r="AS84" s="58">
        <v>58</v>
      </c>
      <c r="AT84" s="58">
        <v>3807.7</v>
      </c>
      <c r="AU84" s="58">
        <v>2284.8000000000002</v>
      </c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>
        <v>2</v>
      </c>
      <c r="BJ84" s="31"/>
      <c r="BK84" s="31">
        <v>450</v>
      </c>
      <c r="BL84" s="31" t="s">
        <v>72</v>
      </c>
      <c r="BM84" s="33" t="s">
        <v>118</v>
      </c>
      <c r="BN84" s="33"/>
      <c r="BO84" s="34" t="s">
        <v>327</v>
      </c>
      <c r="BP84" s="35" t="s">
        <v>119</v>
      </c>
      <c r="BQ84" s="36">
        <v>31748296</v>
      </c>
      <c r="BR84" s="38"/>
      <c r="BS84" s="38"/>
      <c r="BT84" s="37">
        <f t="shared" si="9"/>
        <v>31748296</v>
      </c>
      <c r="BU84" s="36"/>
      <c r="BV84" s="36"/>
      <c r="BW84" s="36"/>
      <c r="BX84" s="36" t="e">
        <f>#REF!+BV84-BW84</f>
        <v>#REF!</v>
      </c>
      <c r="BY84" s="36"/>
      <c r="BZ84" s="36"/>
      <c r="CA84" s="36" t="e">
        <f t="shared" si="2"/>
        <v>#REF!</v>
      </c>
      <c r="CB84" s="36" t="e">
        <f>#REF!</f>
        <v>#REF!</v>
      </c>
      <c r="CC84" s="36"/>
      <c r="CD84" s="36"/>
      <c r="CE84" s="36" t="e">
        <f t="shared" si="8"/>
        <v>#REF!</v>
      </c>
      <c r="CF84" s="36"/>
      <c r="CG84" s="36"/>
      <c r="CH84" s="38">
        <v>7505965</v>
      </c>
      <c r="CI84" s="36"/>
      <c r="CJ84" s="36"/>
      <c r="CK84" s="39">
        <v>0.7</v>
      </c>
      <c r="CL84" s="36"/>
      <c r="CM84" s="36">
        <f t="shared" si="3"/>
        <v>7505965</v>
      </c>
      <c r="CN84" s="40"/>
      <c r="CO84" s="41">
        <v>1277</v>
      </c>
      <c r="CP84" s="42" t="s">
        <v>201</v>
      </c>
      <c r="CQ84" s="43" t="s">
        <v>73</v>
      </c>
      <c r="CR84" s="44">
        <v>367</v>
      </c>
      <c r="CS84" s="45" t="s">
        <v>120</v>
      </c>
      <c r="CT84" s="46">
        <v>93.9</v>
      </c>
      <c r="CU84" s="49">
        <v>47</v>
      </c>
      <c r="CV84" s="48">
        <f t="shared" si="4"/>
        <v>7303.3277357318684</v>
      </c>
      <c r="CW84" s="49">
        <f t="shared" si="5"/>
        <v>685782.47438522254</v>
      </c>
      <c r="CX84" s="41"/>
      <c r="CY84" s="50">
        <v>47</v>
      </c>
      <c r="CZ84" s="70">
        <f t="shared" si="6"/>
        <v>46.900000000000006</v>
      </c>
      <c r="DA84" s="70">
        <f t="shared" si="11"/>
        <v>0</v>
      </c>
      <c r="DB84" s="70">
        <f t="shared" si="7"/>
        <v>342526.07080582465</v>
      </c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</row>
    <row r="85" spans="1:195" s="2" customFormat="1" ht="56.25" customHeight="1" x14ac:dyDescent="0.25">
      <c r="A85" s="27">
        <v>80</v>
      </c>
      <c r="B85" s="27">
        <v>1043</v>
      </c>
      <c r="C85" s="27" t="s">
        <v>198</v>
      </c>
      <c r="D85" s="71" t="s">
        <v>71</v>
      </c>
      <c r="E85" s="28">
        <v>362</v>
      </c>
      <c r="F85" s="72" t="s">
        <v>267</v>
      </c>
      <c r="G85" s="31" t="s">
        <v>72</v>
      </c>
      <c r="H85" s="57" t="s">
        <v>121</v>
      </c>
      <c r="I85" s="31">
        <v>3</v>
      </c>
      <c r="J85" s="31">
        <v>454</v>
      </c>
      <c r="K85" s="31" t="s">
        <v>72</v>
      </c>
      <c r="L85" s="31"/>
      <c r="M85" s="29">
        <f t="shared" si="0"/>
        <v>3586.2</v>
      </c>
      <c r="N85" s="29">
        <f t="shared" si="1"/>
        <v>658.3</v>
      </c>
      <c r="O85" s="58">
        <v>2927.9</v>
      </c>
      <c r="P85" s="31">
        <v>1976</v>
      </c>
      <c r="Q85" s="31" t="s">
        <v>158</v>
      </c>
      <c r="R85" s="31">
        <v>1994</v>
      </c>
      <c r="S85" s="31">
        <v>9</v>
      </c>
      <c r="T85" s="31">
        <v>1</v>
      </c>
      <c r="U85" s="31">
        <v>9</v>
      </c>
      <c r="V85" s="58">
        <v>2043</v>
      </c>
      <c r="W85" s="58">
        <v>608</v>
      </c>
      <c r="X85" s="58">
        <v>16743</v>
      </c>
      <c r="Y85" s="58"/>
      <c r="Z85" s="58">
        <v>3414.2</v>
      </c>
      <c r="AA85" s="58"/>
      <c r="AB85" s="58">
        <v>2755.9</v>
      </c>
      <c r="AC85" s="58">
        <v>1619.9</v>
      </c>
      <c r="AD85" s="58">
        <v>2927.9</v>
      </c>
      <c r="AE85" s="58">
        <v>658.3</v>
      </c>
      <c r="AF85" s="58"/>
      <c r="AG85" s="58"/>
      <c r="AH85" s="58">
        <v>380.1</v>
      </c>
      <c r="AI85" s="58">
        <v>0</v>
      </c>
      <c r="AJ85" s="58"/>
      <c r="AK85" s="58"/>
      <c r="AL85" s="58">
        <v>49</v>
      </c>
      <c r="AM85" s="58"/>
      <c r="AN85" s="58"/>
      <c r="AO85" s="58"/>
      <c r="AP85" s="58">
        <v>34</v>
      </c>
      <c r="AQ85" s="58">
        <v>1849.3</v>
      </c>
      <c r="AR85" s="58">
        <v>1038.0999999999999</v>
      </c>
      <c r="AS85" s="58">
        <v>15</v>
      </c>
      <c r="AT85" s="58">
        <v>906.6</v>
      </c>
      <c r="AU85" s="58">
        <v>581.79999999999995</v>
      </c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>
        <v>1</v>
      </c>
      <c r="BJ85" s="31"/>
      <c r="BK85" s="31">
        <v>454</v>
      </c>
      <c r="BL85" s="31" t="s">
        <v>72</v>
      </c>
      <c r="BM85" s="33" t="s">
        <v>122</v>
      </c>
      <c r="BN85" s="33"/>
      <c r="BO85" s="60" t="s">
        <v>328</v>
      </c>
      <c r="BP85" s="61" t="s">
        <v>123</v>
      </c>
      <c r="BQ85" s="36">
        <v>19887350</v>
      </c>
      <c r="BR85" s="36"/>
      <c r="BS85" s="36"/>
      <c r="BT85" s="37">
        <f t="shared" si="9"/>
        <v>19887350</v>
      </c>
      <c r="BU85" s="38"/>
      <c r="BV85" s="36"/>
      <c r="BW85" s="36"/>
      <c r="BX85" s="36" t="e">
        <f>#REF!+BV85-BW85</f>
        <v>#REF!</v>
      </c>
      <c r="BY85" s="36"/>
      <c r="BZ85" s="36"/>
      <c r="CA85" s="36" t="e">
        <f t="shared" si="2"/>
        <v>#REF!</v>
      </c>
      <c r="CB85" s="36" t="e">
        <f>#REF!</f>
        <v>#REF!</v>
      </c>
      <c r="CC85" s="36"/>
      <c r="CD85" s="36"/>
      <c r="CE85" s="36" t="e">
        <f t="shared" si="8"/>
        <v>#REF!</v>
      </c>
      <c r="CF85" s="36"/>
      <c r="CG85" s="36"/>
      <c r="CH85" s="38">
        <v>31610372</v>
      </c>
      <c r="CI85" s="36"/>
      <c r="CJ85" s="36"/>
      <c r="CK85" s="39">
        <v>0.8</v>
      </c>
      <c r="CL85" s="36"/>
      <c r="CM85" s="36">
        <f t="shared" si="3"/>
        <v>31610372</v>
      </c>
      <c r="CN85" s="40"/>
      <c r="CO85" s="41">
        <v>1281</v>
      </c>
      <c r="CP85" s="42" t="s">
        <v>201</v>
      </c>
      <c r="CQ85" s="43" t="s">
        <v>73</v>
      </c>
      <c r="CR85" s="44">
        <v>352</v>
      </c>
      <c r="CS85" s="45" t="s">
        <v>124</v>
      </c>
      <c r="CT85" s="46">
        <v>437.5</v>
      </c>
      <c r="CU85" s="49">
        <v>380.1</v>
      </c>
      <c r="CV85" s="48">
        <f t="shared" si="4"/>
        <v>5545.5217221571584</v>
      </c>
      <c r="CW85" s="49">
        <f t="shared" si="5"/>
        <v>2426165.7534437566</v>
      </c>
      <c r="CX85" s="41"/>
      <c r="CY85" s="50">
        <v>11</v>
      </c>
      <c r="CZ85" s="70">
        <f t="shared" si="6"/>
        <v>426.5</v>
      </c>
      <c r="DA85" s="70">
        <f t="shared" si="11"/>
        <v>369.1</v>
      </c>
      <c r="DB85" s="70">
        <f t="shared" si="7"/>
        <v>2365165.014500028</v>
      </c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</row>
    <row r="86" spans="1:195" s="89" customFormat="1" ht="56.25" customHeight="1" x14ac:dyDescent="0.25">
      <c r="A86" s="27">
        <v>81</v>
      </c>
      <c r="B86" s="27">
        <v>1054</v>
      </c>
      <c r="C86" s="27" t="s">
        <v>198</v>
      </c>
      <c r="D86" s="71" t="s">
        <v>71</v>
      </c>
      <c r="E86" s="28">
        <v>373</v>
      </c>
      <c r="F86" s="72" t="s">
        <v>267</v>
      </c>
      <c r="G86" s="31"/>
      <c r="H86" s="57"/>
      <c r="I86" s="31"/>
      <c r="J86" s="31"/>
      <c r="K86" s="31"/>
      <c r="L86" s="31"/>
      <c r="M86" s="90"/>
      <c r="N86" s="90"/>
      <c r="O86" s="58"/>
      <c r="P86" s="31"/>
      <c r="Q86" s="31"/>
      <c r="R86" s="31"/>
      <c r="S86" s="31"/>
      <c r="T86" s="31"/>
      <c r="U86" s="31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31"/>
      <c r="BK86" s="31"/>
      <c r="BL86" s="31"/>
      <c r="BM86" s="33"/>
      <c r="BN86" s="33"/>
      <c r="BO86" s="60" t="s">
        <v>329</v>
      </c>
      <c r="BP86" s="61"/>
      <c r="BQ86" s="36"/>
      <c r="BR86" s="36"/>
      <c r="BS86" s="36"/>
      <c r="BT86" s="37"/>
      <c r="BU86" s="38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8"/>
      <c r="CI86" s="36"/>
      <c r="CJ86" s="36"/>
      <c r="CK86" s="39"/>
      <c r="CL86" s="36"/>
      <c r="CM86" s="36"/>
      <c r="CN86" s="40"/>
      <c r="CO86" s="41"/>
      <c r="CP86" s="42"/>
      <c r="CQ86" s="43"/>
      <c r="CR86" s="44"/>
      <c r="CS86" s="45"/>
      <c r="CT86" s="46"/>
      <c r="CU86" s="49"/>
      <c r="CV86" s="48"/>
      <c r="CW86" s="49"/>
      <c r="CX86" s="41"/>
      <c r="CY86" s="50"/>
      <c r="CZ86" s="70">
        <v>144.1</v>
      </c>
      <c r="DA86" s="70">
        <v>0</v>
      </c>
      <c r="DB86" s="70">
        <v>614538.78</v>
      </c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88"/>
      <c r="DY86" s="88"/>
      <c r="DZ86" s="88"/>
      <c r="EA86" s="88"/>
      <c r="EB86" s="88"/>
      <c r="EC86" s="88"/>
      <c r="ED86" s="88"/>
      <c r="EE86" s="88"/>
      <c r="EF86" s="88"/>
      <c r="EG86" s="88"/>
      <c r="EH86" s="88"/>
      <c r="EI86" s="88"/>
      <c r="EJ86" s="88"/>
      <c r="EK86" s="88"/>
      <c r="EL86" s="88"/>
      <c r="EM86" s="88"/>
      <c r="EN86" s="88"/>
      <c r="EO86" s="88"/>
      <c r="EP86" s="88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88"/>
      <c r="FD86" s="88"/>
      <c r="FE86" s="88"/>
      <c r="FF86" s="88"/>
      <c r="FG86" s="88"/>
      <c r="FH86" s="88"/>
      <c r="FI86" s="88"/>
      <c r="FJ86" s="88"/>
      <c r="FK86" s="88"/>
      <c r="FL86" s="88"/>
      <c r="FM86" s="88"/>
      <c r="FN86" s="88"/>
      <c r="FO86" s="88"/>
      <c r="FP86" s="88"/>
      <c r="FQ86" s="88"/>
      <c r="FR86" s="88"/>
      <c r="FS86" s="88"/>
      <c r="FT86" s="88"/>
      <c r="FU86" s="88"/>
      <c r="FV86" s="88"/>
      <c r="FW86" s="88"/>
      <c r="FX86" s="88"/>
      <c r="FY86" s="88"/>
      <c r="FZ86" s="88"/>
      <c r="GA86" s="88"/>
      <c r="GB86" s="88"/>
      <c r="GC86" s="88"/>
      <c r="GD86" s="88"/>
      <c r="GE86" s="88"/>
      <c r="GF86" s="88"/>
      <c r="GG86" s="88"/>
      <c r="GH86" s="88"/>
      <c r="GI86" s="88"/>
      <c r="GJ86" s="88"/>
      <c r="GK86" s="88"/>
      <c r="GL86" s="88"/>
      <c r="GM86" s="88"/>
    </row>
    <row r="87" spans="1:195" s="89" customFormat="1" ht="56.25" customHeight="1" x14ac:dyDescent="0.25">
      <c r="A87" s="27">
        <v>82</v>
      </c>
      <c r="B87" s="27">
        <v>1055</v>
      </c>
      <c r="C87" s="27" t="s">
        <v>198</v>
      </c>
      <c r="D87" s="71" t="s">
        <v>71</v>
      </c>
      <c r="E87" s="28">
        <v>374</v>
      </c>
      <c r="F87" s="72" t="s">
        <v>267</v>
      </c>
      <c r="G87" s="31"/>
      <c r="H87" s="57"/>
      <c r="I87" s="31"/>
      <c r="J87" s="31"/>
      <c r="K87" s="31"/>
      <c r="L87" s="31"/>
      <c r="M87" s="90"/>
      <c r="N87" s="90"/>
      <c r="O87" s="58"/>
      <c r="P87" s="31"/>
      <c r="Q87" s="31"/>
      <c r="R87" s="31"/>
      <c r="S87" s="31"/>
      <c r="T87" s="31"/>
      <c r="U87" s="31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31"/>
      <c r="BK87" s="31"/>
      <c r="BL87" s="31"/>
      <c r="BM87" s="33"/>
      <c r="BN87" s="33"/>
      <c r="BO87" s="60" t="s">
        <v>330</v>
      </c>
      <c r="BP87" s="61"/>
      <c r="BQ87" s="36"/>
      <c r="BR87" s="36"/>
      <c r="BS87" s="36"/>
      <c r="BT87" s="37"/>
      <c r="BU87" s="38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8"/>
      <c r="CI87" s="36"/>
      <c r="CJ87" s="36"/>
      <c r="CK87" s="39"/>
      <c r="CL87" s="36"/>
      <c r="CM87" s="36"/>
      <c r="CN87" s="40"/>
      <c r="CO87" s="41"/>
      <c r="CP87" s="42"/>
      <c r="CQ87" s="43"/>
      <c r="CR87" s="44"/>
      <c r="CS87" s="45"/>
      <c r="CT87" s="46"/>
      <c r="CU87" s="49"/>
      <c r="CV87" s="48"/>
      <c r="CW87" s="49"/>
      <c r="CX87" s="41"/>
      <c r="CY87" s="50"/>
      <c r="CZ87" s="70">
        <v>1305.58</v>
      </c>
      <c r="DA87" s="70">
        <v>977.1</v>
      </c>
      <c r="DB87" s="70">
        <v>11068798.619999999</v>
      </c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88"/>
      <c r="DO87" s="88"/>
      <c r="DP87" s="88"/>
      <c r="DQ87" s="88"/>
      <c r="DR87" s="88"/>
      <c r="DS87" s="88"/>
      <c r="DT87" s="88"/>
      <c r="DU87" s="88"/>
      <c r="DV87" s="88"/>
      <c r="DW87" s="88"/>
      <c r="DX87" s="88"/>
      <c r="DY87" s="88"/>
      <c r="DZ87" s="88"/>
      <c r="EA87" s="88"/>
      <c r="EB87" s="88"/>
      <c r="EC87" s="88"/>
      <c r="ED87" s="88"/>
      <c r="EE87" s="88"/>
      <c r="EF87" s="88"/>
      <c r="EG87" s="88"/>
      <c r="EH87" s="88"/>
      <c r="EI87" s="88"/>
      <c r="EJ87" s="88"/>
      <c r="EK87" s="88"/>
      <c r="EL87" s="88"/>
      <c r="EM87" s="88"/>
      <c r="EN87" s="88"/>
      <c r="EO87" s="88"/>
      <c r="EP87" s="88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88"/>
      <c r="FC87" s="88"/>
      <c r="FD87" s="88"/>
      <c r="FE87" s="88"/>
      <c r="FF87" s="88"/>
      <c r="FG87" s="88"/>
      <c r="FH87" s="88"/>
      <c r="FI87" s="88"/>
      <c r="FJ87" s="88"/>
      <c r="FK87" s="88"/>
      <c r="FL87" s="88"/>
      <c r="FM87" s="88"/>
      <c r="FN87" s="88"/>
      <c r="FO87" s="88"/>
      <c r="FP87" s="88"/>
      <c r="FQ87" s="88"/>
      <c r="FR87" s="88"/>
      <c r="FS87" s="88"/>
      <c r="FT87" s="88"/>
      <c r="FU87" s="88"/>
      <c r="FV87" s="88"/>
      <c r="FW87" s="88"/>
      <c r="FX87" s="88"/>
      <c r="FY87" s="88"/>
      <c r="FZ87" s="88"/>
      <c r="GA87" s="88"/>
      <c r="GB87" s="88"/>
      <c r="GC87" s="88"/>
      <c r="GD87" s="88"/>
      <c r="GE87" s="88"/>
      <c r="GF87" s="88"/>
      <c r="GG87" s="88"/>
      <c r="GH87" s="88"/>
      <c r="GI87" s="88"/>
      <c r="GJ87" s="88"/>
      <c r="GK87" s="88"/>
      <c r="GL87" s="88"/>
      <c r="GM87" s="88"/>
    </row>
    <row r="88" spans="1:195" s="2" customFormat="1" ht="56.25" customHeight="1" x14ac:dyDescent="0.25">
      <c r="A88" s="27">
        <v>83</v>
      </c>
      <c r="B88" s="27">
        <v>1058</v>
      </c>
      <c r="C88" s="27" t="s">
        <v>198</v>
      </c>
      <c r="D88" s="71" t="s">
        <v>71</v>
      </c>
      <c r="E88" s="28">
        <v>377</v>
      </c>
      <c r="F88" s="72" t="s">
        <v>267</v>
      </c>
      <c r="G88" s="31" t="s">
        <v>72</v>
      </c>
      <c r="H88" s="57" t="s">
        <v>14</v>
      </c>
      <c r="I88" s="31">
        <v>4</v>
      </c>
      <c r="J88" s="31">
        <v>470</v>
      </c>
      <c r="K88" s="31" t="s">
        <v>72</v>
      </c>
      <c r="L88" s="31"/>
      <c r="M88" s="29">
        <f t="shared" si="0"/>
        <v>4872.5</v>
      </c>
      <c r="N88" s="29">
        <f t="shared" si="1"/>
        <v>158.69999999999999</v>
      </c>
      <c r="O88" s="58">
        <v>4713.8</v>
      </c>
      <c r="P88" s="31">
        <v>1967</v>
      </c>
      <c r="Q88" s="31" t="s">
        <v>158</v>
      </c>
      <c r="R88" s="31">
        <v>1994</v>
      </c>
      <c r="S88" s="31">
        <v>5</v>
      </c>
      <c r="T88" s="31">
        <v>6</v>
      </c>
      <c r="U88" s="31">
        <v>20</v>
      </c>
      <c r="V88" s="58">
        <v>5202</v>
      </c>
      <c r="W88" s="58">
        <v>1353</v>
      </c>
      <c r="X88" s="58">
        <v>18803</v>
      </c>
      <c r="Y88" s="58"/>
      <c r="Z88" s="58">
        <v>4872.5</v>
      </c>
      <c r="AA88" s="58">
        <v>0</v>
      </c>
      <c r="AB88" s="58">
        <v>4713.8</v>
      </c>
      <c r="AC88" s="58">
        <v>3050.3</v>
      </c>
      <c r="AD88" s="58">
        <v>4713.8</v>
      </c>
      <c r="AE88" s="58">
        <v>158.69999999999999</v>
      </c>
      <c r="AF88" s="58"/>
      <c r="AG88" s="58"/>
      <c r="AH88" s="58">
        <v>41.9</v>
      </c>
      <c r="AI88" s="58">
        <v>41.9</v>
      </c>
      <c r="AJ88" s="58"/>
      <c r="AK88" s="58"/>
      <c r="AL88" s="58">
        <v>117</v>
      </c>
      <c r="AM88" s="58">
        <v>29</v>
      </c>
      <c r="AN88" s="58">
        <v>888.7</v>
      </c>
      <c r="AO88" s="58">
        <v>521.70000000000005</v>
      </c>
      <c r="AP88" s="58">
        <v>88</v>
      </c>
      <c r="AQ88" s="58">
        <v>3825.1</v>
      </c>
      <c r="AR88" s="58">
        <v>2528.6</v>
      </c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31"/>
      <c r="BK88" s="31">
        <v>470</v>
      </c>
      <c r="BL88" s="31" t="s">
        <v>72</v>
      </c>
      <c r="BM88" s="33" t="s">
        <v>15</v>
      </c>
      <c r="BN88" s="33"/>
      <c r="BO88" s="34" t="s">
        <v>331</v>
      </c>
      <c r="BP88" s="35" t="s">
        <v>16</v>
      </c>
      <c r="BQ88" s="36">
        <v>22144635</v>
      </c>
      <c r="BR88" s="38"/>
      <c r="BS88" s="38"/>
      <c r="BT88" s="37">
        <f t="shared" si="9"/>
        <v>22144635</v>
      </c>
      <c r="BU88" s="38"/>
      <c r="BV88" s="36"/>
      <c r="BW88" s="36"/>
      <c r="BX88" s="36" t="e">
        <f>#REF!+BV88-BW88</f>
        <v>#REF!</v>
      </c>
      <c r="BY88" s="36"/>
      <c r="BZ88" s="36"/>
      <c r="CA88" s="36" t="e">
        <f t="shared" si="2"/>
        <v>#REF!</v>
      </c>
      <c r="CB88" s="36" t="e">
        <f>#REF!</f>
        <v>#REF!</v>
      </c>
      <c r="CC88" s="36"/>
      <c r="CD88" s="36"/>
      <c r="CE88" s="36" t="e">
        <f t="shared" si="8"/>
        <v>#REF!</v>
      </c>
      <c r="CF88" s="36"/>
      <c r="CG88" s="36"/>
      <c r="CH88" s="38">
        <v>20950797</v>
      </c>
      <c r="CI88" s="36"/>
      <c r="CJ88" s="36"/>
      <c r="CK88" s="39">
        <v>0.7</v>
      </c>
      <c r="CL88" s="36"/>
      <c r="CM88" s="36">
        <f t="shared" si="3"/>
        <v>20950797</v>
      </c>
      <c r="CN88" s="40"/>
      <c r="CO88" s="41">
        <v>1297</v>
      </c>
      <c r="CP88" s="42" t="s">
        <v>201</v>
      </c>
      <c r="CQ88" s="43" t="s">
        <v>73</v>
      </c>
      <c r="CR88" s="44">
        <v>384</v>
      </c>
      <c r="CS88" s="45" t="s">
        <v>17</v>
      </c>
      <c r="CT88" s="46">
        <v>158.69999999999999</v>
      </c>
      <c r="CU88" s="49">
        <v>41.9</v>
      </c>
      <c r="CV88" s="48">
        <f t="shared" si="4"/>
        <v>4544.8199076449464</v>
      </c>
      <c r="CW88" s="49">
        <f t="shared" si="5"/>
        <v>721262.9193432529</v>
      </c>
      <c r="CX88" s="41"/>
      <c r="CY88" s="50">
        <v>41.9</v>
      </c>
      <c r="CZ88" s="70">
        <f t="shared" si="6"/>
        <v>116.79999999999998</v>
      </c>
      <c r="DA88" s="70">
        <f t="shared" si="11"/>
        <v>0</v>
      </c>
      <c r="DB88" s="70">
        <f t="shared" si="7"/>
        <v>530834.96521292964</v>
      </c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</row>
    <row r="89" spans="1:195" s="2" customFormat="1" ht="56.25" customHeight="1" x14ac:dyDescent="0.25">
      <c r="A89" s="27">
        <v>84</v>
      </c>
      <c r="B89" s="27">
        <v>1067</v>
      </c>
      <c r="C89" s="27" t="s">
        <v>198</v>
      </c>
      <c r="D89" s="71" t="s">
        <v>71</v>
      </c>
      <c r="E89" s="28">
        <v>386</v>
      </c>
      <c r="F89" s="72" t="s">
        <v>267</v>
      </c>
      <c r="G89" s="31" t="s">
        <v>72</v>
      </c>
      <c r="H89" s="57" t="s">
        <v>18</v>
      </c>
      <c r="I89" s="31">
        <v>11</v>
      </c>
      <c r="J89" s="31">
        <v>479</v>
      </c>
      <c r="K89" s="31" t="s">
        <v>72</v>
      </c>
      <c r="L89" s="31"/>
      <c r="M89" s="29">
        <f t="shared" si="0"/>
        <v>2497.4</v>
      </c>
      <c r="N89" s="29">
        <f t="shared" si="1"/>
        <v>509.9</v>
      </c>
      <c r="O89" s="58">
        <v>1987.5</v>
      </c>
      <c r="P89" s="59">
        <v>1965</v>
      </c>
      <c r="Q89" s="31" t="s">
        <v>158</v>
      </c>
      <c r="R89" s="31">
        <v>1989</v>
      </c>
      <c r="S89" s="31">
        <v>5</v>
      </c>
      <c r="T89" s="31">
        <v>3</v>
      </c>
      <c r="U89" s="31">
        <v>19</v>
      </c>
      <c r="V89" s="58">
        <v>2766</v>
      </c>
      <c r="W89" s="58">
        <v>705</v>
      </c>
      <c r="X89" s="58">
        <v>10922</v>
      </c>
      <c r="Y89" s="58"/>
      <c r="Z89" s="58">
        <v>2755.5</v>
      </c>
      <c r="AA89" s="58">
        <v>0</v>
      </c>
      <c r="AB89" s="58">
        <v>1987.5</v>
      </c>
      <c r="AC89" s="58">
        <v>1301.9000000000001</v>
      </c>
      <c r="AD89" s="58">
        <v>1987.5</v>
      </c>
      <c r="AE89" s="58">
        <v>768</v>
      </c>
      <c r="AF89" s="58">
        <v>258.10000000000002</v>
      </c>
      <c r="AG89" s="58"/>
      <c r="AH89" s="58">
        <v>267.60000000000002</v>
      </c>
      <c r="AI89" s="58">
        <v>43.6</v>
      </c>
      <c r="AJ89" s="58"/>
      <c r="AK89" s="58"/>
      <c r="AL89" s="58">
        <v>48</v>
      </c>
      <c r="AM89" s="58">
        <v>8</v>
      </c>
      <c r="AN89" s="58">
        <v>242</v>
      </c>
      <c r="AO89" s="58">
        <v>146.19999999999999</v>
      </c>
      <c r="AP89" s="58">
        <v>36</v>
      </c>
      <c r="AQ89" s="58">
        <v>1526.7</v>
      </c>
      <c r="AR89" s="58">
        <v>1007.5</v>
      </c>
      <c r="AS89" s="58">
        <v>4</v>
      </c>
      <c r="AT89" s="58">
        <v>218.8</v>
      </c>
      <c r="AU89" s="58">
        <v>148.19999999999999</v>
      </c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31"/>
      <c r="BK89" s="31">
        <v>479</v>
      </c>
      <c r="BL89" s="31" t="s">
        <v>72</v>
      </c>
      <c r="BM89" s="33" t="s">
        <v>19</v>
      </c>
      <c r="BN89" s="33"/>
      <c r="BO89" s="34" t="s">
        <v>332</v>
      </c>
      <c r="BP89" s="35" t="s">
        <v>20</v>
      </c>
      <c r="BQ89" s="36">
        <v>5905927</v>
      </c>
      <c r="BR89" s="38"/>
      <c r="BS89" s="38"/>
      <c r="BT89" s="37">
        <f t="shared" si="9"/>
        <v>5905927</v>
      </c>
      <c r="BU89" s="36"/>
      <c r="BV89" s="36"/>
      <c r="BW89" s="36"/>
      <c r="BX89" s="36" t="e">
        <f>#REF!+BV89-BW89</f>
        <v>#REF!</v>
      </c>
      <c r="BY89" s="36"/>
      <c r="BZ89" s="36"/>
      <c r="CA89" s="36" t="e">
        <f t="shared" si="2"/>
        <v>#REF!</v>
      </c>
      <c r="CB89" s="36" t="e">
        <f>#REF!</f>
        <v>#REF!</v>
      </c>
      <c r="CC89" s="36"/>
      <c r="CD89" s="36"/>
      <c r="CE89" s="36" t="e">
        <f t="shared" si="8"/>
        <v>#REF!</v>
      </c>
      <c r="CF89" s="36"/>
      <c r="CG89" s="36"/>
      <c r="CH89" s="38">
        <v>12143011</v>
      </c>
      <c r="CI89" s="36"/>
      <c r="CJ89" s="36"/>
      <c r="CK89" s="39">
        <v>0.7</v>
      </c>
      <c r="CL89" s="36"/>
      <c r="CM89" s="36">
        <f t="shared" si="3"/>
        <v>12143011</v>
      </c>
      <c r="CN89" s="40"/>
      <c r="CO89" s="41">
        <v>1306</v>
      </c>
      <c r="CP89" s="42" t="s">
        <v>201</v>
      </c>
      <c r="CQ89" s="43" t="s">
        <v>73</v>
      </c>
      <c r="CR89" s="44">
        <v>393</v>
      </c>
      <c r="CS89" s="45" t="s">
        <v>21</v>
      </c>
      <c r="CT89" s="46">
        <v>509.9</v>
      </c>
      <c r="CU89" s="49">
        <v>267.60000000000002</v>
      </c>
      <c r="CV89" s="48">
        <f t="shared" si="4"/>
        <v>2364.8302234323696</v>
      </c>
      <c r="CW89" s="49">
        <f t="shared" si="5"/>
        <v>1205826.9309281653</v>
      </c>
      <c r="CX89" s="41"/>
      <c r="CY89" s="50">
        <v>55.2</v>
      </c>
      <c r="CZ89" s="70">
        <f t="shared" si="6"/>
        <v>454.7</v>
      </c>
      <c r="DA89" s="70">
        <f t="shared" si="11"/>
        <v>212.40000000000003</v>
      </c>
      <c r="DB89" s="70">
        <f t="shared" si="7"/>
        <v>1075288.3025946985</v>
      </c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</row>
    <row r="90" spans="1:195" s="2" customFormat="1" ht="56.25" customHeight="1" x14ac:dyDescent="0.25">
      <c r="A90" s="27">
        <v>85</v>
      </c>
      <c r="B90" s="27">
        <v>1069</v>
      </c>
      <c r="C90" s="27" t="s">
        <v>198</v>
      </c>
      <c r="D90" s="71" t="s">
        <v>71</v>
      </c>
      <c r="E90" s="28">
        <v>388</v>
      </c>
      <c r="F90" s="72" t="s">
        <v>267</v>
      </c>
      <c r="G90" s="31" t="s">
        <v>72</v>
      </c>
      <c r="H90" s="57" t="s">
        <v>22</v>
      </c>
      <c r="I90" s="31">
        <v>11</v>
      </c>
      <c r="J90" s="31">
        <v>481</v>
      </c>
      <c r="K90" s="31" t="s">
        <v>72</v>
      </c>
      <c r="L90" s="31"/>
      <c r="M90" s="29">
        <f t="shared" si="0"/>
        <v>5106.1000000000004</v>
      </c>
      <c r="N90" s="29">
        <f t="shared" si="1"/>
        <v>573</v>
      </c>
      <c r="O90" s="58">
        <v>4533.1000000000004</v>
      </c>
      <c r="P90" s="59">
        <v>1969</v>
      </c>
      <c r="Q90" s="31" t="s">
        <v>158</v>
      </c>
      <c r="R90" s="31">
        <v>1989</v>
      </c>
      <c r="S90" s="31">
        <v>5</v>
      </c>
      <c r="T90" s="31">
        <v>6</v>
      </c>
      <c r="U90" s="31">
        <v>10</v>
      </c>
      <c r="V90" s="58">
        <v>6829</v>
      </c>
      <c r="W90" s="58">
        <v>1326</v>
      </c>
      <c r="X90" s="58">
        <v>19656</v>
      </c>
      <c r="Y90" s="58"/>
      <c r="Z90" s="58">
        <v>5106.1000000000004</v>
      </c>
      <c r="AA90" s="58">
        <v>0</v>
      </c>
      <c r="AB90" s="58">
        <v>4533.1000000000004</v>
      </c>
      <c r="AC90" s="58">
        <v>3040.1</v>
      </c>
      <c r="AD90" s="58">
        <v>4533.1000000000004</v>
      </c>
      <c r="AE90" s="58">
        <v>573</v>
      </c>
      <c r="AF90" s="58"/>
      <c r="AG90" s="58"/>
      <c r="AH90" s="58">
        <v>0</v>
      </c>
      <c r="AI90" s="58">
        <v>31.1</v>
      </c>
      <c r="AJ90" s="58"/>
      <c r="AK90" s="58">
        <v>513.79999999999995</v>
      </c>
      <c r="AL90" s="58">
        <v>99</v>
      </c>
      <c r="AM90" s="58">
        <v>15</v>
      </c>
      <c r="AN90" s="58">
        <v>458.5</v>
      </c>
      <c r="AO90" s="58">
        <v>247.7</v>
      </c>
      <c r="AP90" s="58">
        <v>60</v>
      </c>
      <c r="AQ90" s="58">
        <v>2651.1</v>
      </c>
      <c r="AR90" s="58">
        <v>1744.7</v>
      </c>
      <c r="AS90" s="58">
        <v>24</v>
      </c>
      <c r="AT90" s="58">
        <v>1423.5</v>
      </c>
      <c r="AU90" s="58">
        <v>1047.7</v>
      </c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31"/>
      <c r="BK90" s="31">
        <v>481</v>
      </c>
      <c r="BL90" s="31" t="s">
        <v>72</v>
      </c>
      <c r="BM90" s="33" t="s">
        <v>23</v>
      </c>
      <c r="BN90" s="33"/>
      <c r="BO90" s="34" t="s">
        <v>333</v>
      </c>
      <c r="BP90" s="35" t="s">
        <v>24</v>
      </c>
      <c r="BQ90" s="36">
        <v>22447900</v>
      </c>
      <c r="BR90" s="38"/>
      <c r="BS90" s="38"/>
      <c r="BT90" s="37">
        <f t="shared" si="9"/>
        <v>22447900</v>
      </c>
      <c r="BU90" s="38"/>
      <c r="BV90" s="36"/>
      <c r="BW90" s="36"/>
      <c r="BX90" s="36" t="e">
        <f>#REF!+BV90-BW90</f>
        <v>#REF!</v>
      </c>
      <c r="BY90" s="36"/>
      <c r="BZ90" s="36"/>
      <c r="CA90" s="36" t="e">
        <f t="shared" si="2"/>
        <v>#REF!</v>
      </c>
      <c r="CB90" s="36" t="e">
        <f>#REF!</f>
        <v>#REF!</v>
      </c>
      <c r="CC90" s="36"/>
      <c r="CD90" s="36"/>
      <c r="CE90" s="36" t="e">
        <f t="shared" si="8"/>
        <v>#REF!</v>
      </c>
      <c r="CF90" s="36"/>
      <c r="CG90" s="36"/>
      <c r="CH90" s="38">
        <v>5338285</v>
      </c>
      <c r="CI90" s="36"/>
      <c r="CJ90" s="36"/>
      <c r="CK90" s="39">
        <v>0.7</v>
      </c>
      <c r="CL90" s="36"/>
      <c r="CM90" s="36">
        <f t="shared" si="3"/>
        <v>5338285</v>
      </c>
      <c r="CN90" s="40"/>
      <c r="CO90" s="41">
        <v>1308</v>
      </c>
      <c r="CP90" s="42" t="s">
        <v>201</v>
      </c>
      <c r="CQ90" s="43" t="s">
        <v>73</v>
      </c>
      <c r="CR90" s="44">
        <v>395</v>
      </c>
      <c r="CS90" s="45" t="s">
        <v>25</v>
      </c>
      <c r="CT90" s="46">
        <v>573</v>
      </c>
      <c r="CU90" s="49"/>
      <c r="CV90" s="48">
        <f t="shared" si="4"/>
        <v>4396.2907111102404</v>
      </c>
      <c r="CW90" s="49">
        <f t="shared" si="5"/>
        <v>2519074.577466168</v>
      </c>
      <c r="CX90" s="41"/>
      <c r="CY90" s="50">
        <v>31.1</v>
      </c>
      <c r="CZ90" s="70">
        <f t="shared" si="6"/>
        <v>541.9</v>
      </c>
      <c r="DA90" s="70">
        <v>0</v>
      </c>
      <c r="DB90" s="70">
        <f t="shared" si="7"/>
        <v>2382349.9363506394</v>
      </c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</row>
    <row r="91" spans="1:195" s="89" customFormat="1" ht="56.25" customHeight="1" x14ac:dyDescent="0.25">
      <c r="A91" s="27">
        <v>86</v>
      </c>
      <c r="B91" s="27">
        <v>1076</v>
      </c>
      <c r="C91" s="27" t="s">
        <v>198</v>
      </c>
      <c r="D91" s="71" t="s">
        <v>71</v>
      </c>
      <c r="E91" s="28">
        <v>395</v>
      </c>
      <c r="F91" s="72" t="s">
        <v>267</v>
      </c>
      <c r="G91" s="31"/>
      <c r="H91" s="57"/>
      <c r="I91" s="31"/>
      <c r="J91" s="31"/>
      <c r="K91" s="31"/>
      <c r="L91" s="31"/>
      <c r="M91" s="90"/>
      <c r="N91" s="90"/>
      <c r="O91" s="58"/>
      <c r="P91" s="59"/>
      <c r="Q91" s="31"/>
      <c r="R91" s="31"/>
      <c r="S91" s="31"/>
      <c r="T91" s="31"/>
      <c r="U91" s="31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31"/>
      <c r="BK91" s="31"/>
      <c r="BL91" s="31"/>
      <c r="BM91" s="33"/>
      <c r="BN91" s="33"/>
      <c r="BO91" s="34" t="s">
        <v>334</v>
      </c>
      <c r="BP91" s="35"/>
      <c r="BQ91" s="36"/>
      <c r="BR91" s="38"/>
      <c r="BS91" s="38"/>
      <c r="BT91" s="37"/>
      <c r="BU91" s="38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8"/>
      <c r="CI91" s="36"/>
      <c r="CJ91" s="36"/>
      <c r="CK91" s="39"/>
      <c r="CL91" s="36"/>
      <c r="CM91" s="36"/>
      <c r="CN91" s="40"/>
      <c r="CO91" s="41"/>
      <c r="CP91" s="42"/>
      <c r="CQ91" s="43"/>
      <c r="CR91" s="44"/>
      <c r="CS91" s="45"/>
      <c r="CT91" s="46"/>
      <c r="CU91" s="49"/>
      <c r="CV91" s="48"/>
      <c r="CW91" s="49"/>
      <c r="CX91" s="41"/>
      <c r="CY91" s="50"/>
      <c r="CZ91" s="70">
        <v>1675.7</v>
      </c>
      <c r="DA91" s="70">
        <v>754.4</v>
      </c>
      <c r="DB91" s="70">
        <v>14260059.960000001</v>
      </c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  <c r="EJ91" s="88"/>
      <c r="EK91" s="88"/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88"/>
      <c r="FG91" s="88"/>
      <c r="FH91" s="88"/>
      <c r="FI91" s="88"/>
      <c r="FJ91" s="88"/>
      <c r="FK91" s="88"/>
      <c r="FL91" s="88"/>
      <c r="FM91" s="88"/>
      <c r="FN91" s="88"/>
      <c r="FO91" s="88"/>
      <c r="FP91" s="88"/>
      <c r="FQ91" s="88"/>
      <c r="FR91" s="88"/>
      <c r="FS91" s="88"/>
      <c r="FT91" s="88"/>
      <c r="FU91" s="88"/>
      <c r="FV91" s="88"/>
      <c r="FW91" s="88"/>
      <c r="FX91" s="88"/>
      <c r="FY91" s="88"/>
      <c r="FZ91" s="88"/>
      <c r="GA91" s="88"/>
      <c r="GB91" s="88"/>
      <c r="GC91" s="88"/>
      <c r="GD91" s="88"/>
      <c r="GE91" s="88"/>
      <c r="GF91" s="88"/>
      <c r="GG91" s="88"/>
      <c r="GH91" s="88"/>
      <c r="GI91" s="88"/>
      <c r="GJ91" s="88"/>
      <c r="GK91" s="88"/>
      <c r="GL91" s="88"/>
      <c r="GM91" s="88"/>
    </row>
    <row r="92" spans="1:195" s="2" customFormat="1" ht="56.25" customHeight="1" x14ac:dyDescent="0.25">
      <c r="A92" s="27">
        <v>87</v>
      </c>
      <c r="B92" s="27">
        <v>1088</v>
      </c>
      <c r="C92" s="27" t="s">
        <v>198</v>
      </c>
      <c r="D92" s="71" t="s">
        <v>71</v>
      </c>
      <c r="E92" s="28">
        <v>407</v>
      </c>
      <c r="F92" s="72" t="s">
        <v>267</v>
      </c>
      <c r="G92" s="31" t="s">
        <v>72</v>
      </c>
      <c r="H92" s="57" t="s">
        <v>29</v>
      </c>
      <c r="I92" s="31">
        <v>6</v>
      </c>
      <c r="J92" s="31">
        <v>503</v>
      </c>
      <c r="K92" s="31" t="s">
        <v>72</v>
      </c>
      <c r="L92" s="31"/>
      <c r="M92" s="29">
        <f t="shared" si="0"/>
        <v>5522.7000000000007</v>
      </c>
      <c r="N92" s="29">
        <f t="shared" si="1"/>
        <v>462.1</v>
      </c>
      <c r="O92" s="58">
        <v>5060.6000000000004</v>
      </c>
      <c r="P92" s="31">
        <v>1984</v>
      </c>
      <c r="Q92" s="31" t="s">
        <v>158</v>
      </c>
      <c r="R92" s="31">
        <v>1989</v>
      </c>
      <c r="S92" s="31">
        <v>9</v>
      </c>
      <c r="T92" s="31">
        <v>1</v>
      </c>
      <c r="U92" s="31" t="s">
        <v>142</v>
      </c>
      <c r="V92" s="58">
        <v>2664</v>
      </c>
      <c r="W92" s="58">
        <v>966</v>
      </c>
      <c r="X92" s="58">
        <v>24575</v>
      </c>
      <c r="Y92" s="58"/>
      <c r="Z92" s="58">
        <v>5401.1</v>
      </c>
      <c r="AA92" s="58"/>
      <c r="AB92" s="58">
        <v>4939</v>
      </c>
      <c r="AC92" s="58">
        <v>2491.9</v>
      </c>
      <c r="AD92" s="58">
        <v>5060.6000000000004</v>
      </c>
      <c r="AE92" s="58">
        <v>462.1</v>
      </c>
      <c r="AF92" s="31"/>
      <c r="AG92" s="58"/>
      <c r="AH92" s="58">
        <v>0</v>
      </c>
      <c r="AI92" s="58">
        <v>36.1</v>
      </c>
      <c r="AJ92" s="58">
        <v>48.4</v>
      </c>
      <c r="AK92" s="58">
        <v>420.9</v>
      </c>
      <c r="AL92" s="58">
        <v>143</v>
      </c>
      <c r="AM92" s="58">
        <v>117</v>
      </c>
      <c r="AN92" s="58">
        <v>3861.5</v>
      </c>
      <c r="AO92" s="58">
        <v>1892.5</v>
      </c>
      <c r="AP92" s="58">
        <v>26</v>
      </c>
      <c r="AQ92" s="58">
        <v>1077.5</v>
      </c>
      <c r="AR92" s="58">
        <v>599.4</v>
      </c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>
        <v>1</v>
      </c>
      <c r="BJ92" s="31"/>
      <c r="BK92" s="31">
        <v>503</v>
      </c>
      <c r="BL92" s="31" t="s">
        <v>72</v>
      </c>
      <c r="BM92" s="33" t="s">
        <v>30</v>
      </c>
      <c r="BN92" s="33"/>
      <c r="BO92" s="34" t="s">
        <v>335</v>
      </c>
      <c r="BP92" s="35" t="s">
        <v>31</v>
      </c>
      <c r="BQ92" s="36">
        <v>73042790</v>
      </c>
      <c r="BR92" s="38"/>
      <c r="BS92" s="38"/>
      <c r="BT92" s="37">
        <f t="shared" si="9"/>
        <v>73042790</v>
      </c>
      <c r="BU92" s="36"/>
      <c r="BV92" s="36"/>
      <c r="BW92" s="36"/>
      <c r="BX92" s="36" t="e">
        <f>#REF!+BV92-BW92</f>
        <v>#REF!</v>
      </c>
      <c r="BY92" s="36"/>
      <c r="BZ92" s="36"/>
      <c r="CA92" s="36" t="e">
        <f t="shared" si="2"/>
        <v>#REF!</v>
      </c>
      <c r="CB92" s="36" t="e">
        <f>#REF!</f>
        <v>#REF!</v>
      </c>
      <c r="CC92" s="36"/>
      <c r="CD92" s="36"/>
      <c r="CE92" s="36" t="e">
        <f t="shared" si="8"/>
        <v>#REF!</v>
      </c>
      <c r="CF92" s="36"/>
      <c r="CG92" s="36"/>
      <c r="CH92" s="38">
        <v>5625642</v>
      </c>
      <c r="CI92" s="36"/>
      <c r="CJ92" s="36"/>
      <c r="CK92" s="39">
        <v>0.7</v>
      </c>
      <c r="CL92" s="36"/>
      <c r="CM92" s="36">
        <f t="shared" si="3"/>
        <v>5625642</v>
      </c>
      <c r="CN92" s="40"/>
      <c r="CO92" s="41">
        <v>1330</v>
      </c>
      <c r="CP92" s="42" t="s">
        <v>201</v>
      </c>
      <c r="CQ92" s="43" t="s">
        <v>73</v>
      </c>
      <c r="CR92" s="44">
        <v>411</v>
      </c>
      <c r="CS92" s="45" t="s">
        <v>32</v>
      </c>
      <c r="CT92" s="46">
        <v>462.1</v>
      </c>
      <c r="CU92" s="49"/>
      <c r="CV92" s="48">
        <f t="shared" si="4"/>
        <v>13225.920292610497</v>
      </c>
      <c r="CW92" s="49">
        <f t="shared" si="5"/>
        <v>6111697.7672153106</v>
      </c>
      <c r="CX92" s="41"/>
      <c r="CY92" s="50">
        <v>49.5</v>
      </c>
      <c r="CZ92" s="70">
        <f t="shared" si="6"/>
        <v>412.6</v>
      </c>
      <c r="DA92" s="70">
        <v>0</v>
      </c>
      <c r="DB92" s="70">
        <f t="shared" si="7"/>
        <v>5457014.7127310913</v>
      </c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</row>
    <row r="93" spans="1:195" s="89" customFormat="1" ht="56.25" customHeight="1" x14ac:dyDescent="0.25">
      <c r="A93" s="27">
        <v>88</v>
      </c>
      <c r="B93" s="27">
        <v>1099</v>
      </c>
      <c r="C93" s="27" t="s">
        <v>198</v>
      </c>
      <c r="D93" s="71" t="s">
        <v>71</v>
      </c>
      <c r="E93" s="28">
        <v>418</v>
      </c>
      <c r="F93" s="72" t="s">
        <v>267</v>
      </c>
      <c r="G93" s="31"/>
      <c r="H93" s="57"/>
      <c r="I93" s="31"/>
      <c r="J93" s="31"/>
      <c r="K93" s="31"/>
      <c r="L93" s="31"/>
      <c r="M93" s="90"/>
      <c r="N93" s="90"/>
      <c r="O93" s="58"/>
      <c r="P93" s="31"/>
      <c r="Q93" s="31"/>
      <c r="R93" s="31"/>
      <c r="S93" s="31"/>
      <c r="T93" s="31"/>
      <c r="U93" s="31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31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31"/>
      <c r="BK93" s="31"/>
      <c r="BL93" s="31"/>
      <c r="BM93" s="33"/>
      <c r="BN93" s="33"/>
      <c r="BO93" s="34" t="s">
        <v>250</v>
      </c>
      <c r="BP93" s="35"/>
      <c r="BQ93" s="36"/>
      <c r="BR93" s="38"/>
      <c r="BS93" s="38"/>
      <c r="BT93" s="37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8"/>
      <c r="CI93" s="36"/>
      <c r="CJ93" s="36"/>
      <c r="CK93" s="39"/>
      <c r="CL93" s="36"/>
      <c r="CM93" s="36"/>
      <c r="CN93" s="40"/>
      <c r="CO93" s="41"/>
      <c r="CP93" s="42"/>
      <c r="CQ93" s="43"/>
      <c r="CR93" s="44"/>
      <c r="CS93" s="45"/>
      <c r="CT93" s="46"/>
      <c r="CU93" s="49"/>
      <c r="CV93" s="48"/>
      <c r="CW93" s="49"/>
      <c r="CX93" s="41"/>
      <c r="CY93" s="50"/>
      <c r="CZ93" s="70">
        <v>44.6</v>
      </c>
      <c r="DA93" s="70">
        <v>0</v>
      </c>
      <c r="DB93" s="70">
        <v>182279.7</v>
      </c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88"/>
      <c r="DO93" s="88"/>
      <c r="DP93" s="88"/>
      <c r="DQ93" s="88"/>
      <c r="DR93" s="88"/>
      <c r="DS93" s="88"/>
      <c r="DT93" s="88"/>
      <c r="DU93" s="88"/>
      <c r="DV93" s="88"/>
      <c r="DW93" s="88"/>
      <c r="DX93" s="88"/>
      <c r="DY93" s="88"/>
      <c r="DZ93" s="88"/>
      <c r="EA93" s="88"/>
      <c r="EB93" s="88"/>
      <c r="EC93" s="88"/>
      <c r="ED93" s="88"/>
      <c r="EE93" s="88"/>
      <c r="EF93" s="88"/>
      <c r="EG93" s="88"/>
      <c r="EH93" s="88"/>
      <c r="EI93" s="88"/>
      <c r="EJ93" s="88"/>
      <c r="EK93" s="88"/>
      <c r="EL93" s="88"/>
      <c r="EM93" s="88"/>
      <c r="EN93" s="88"/>
      <c r="EO93" s="88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88"/>
      <c r="FD93" s="88"/>
      <c r="FE93" s="88"/>
      <c r="FF93" s="88"/>
      <c r="FG93" s="88"/>
      <c r="FH93" s="88"/>
      <c r="FI93" s="88"/>
      <c r="FJ93" s="88"/>
      <c r="FK93" s="88"/>
      <c r="FL93" s="88"/>
      <c r="FM93" s="88"/>
      <c r="FN93" s="88"/>
      <c r="FO93" s="88"/>
      <c r="FP93" s="88"/>
      <c r="FQ93" s="88"/>
      <c r="FR93" s="88"/>
      <c r="FS93" s="88"/>
      <c r="FT93" s="88"/>
      <c r="FU93" s="88"/>
      <c r="FV93" s="88"/>
      <c r="FW93" s="88"/>
      <c r="FX93" s="88"/>
      <c r="FY93" s="88"/>
      <c r="FZ93" s="88"/>
      <c r="GA93" s="88"/>
      <c r="GB93" s="88"/>
      <c r="GC93" s="88"/>
      <c r="GD93" s="88"/>
      <c r="GE93" s="88"/>
      <c r="GF93" s="88"/>
      <c r="GG93" s="88"/>
      <c r="GH93" s="88"/>
      <c r="GI93" s="88"/>
      <c r="GJ93" s="88"/>
      <c r="GK93" s="88"/>
      <c r="GL93" s="88"/>
      <c r="GM93" s="88"/>
    </row>
    <row r="94" spans="1:195" s="89" customFormat="1" ht="56.25" customHeight="1" x14ac:dyDescent="0.25">
      <c r="A94" s="27">
        <v>89</v>
      </c>
      <c r="B94" s="27">
        <v>1110</v>
      </c>
      <c r="C94" s="27" t="s">
        <v>198</v>
      </c>
      <c r="D94" s="71" t="s">
        <v>71</v>
      </c>
      <c r="E94" s="28">
        <v>429</v>
      </c>
      <c r="F94" s="72" t="s">
        <v>267</v>
      </c>
      <c r="G94" s="31"/>
      <c r="H94" s="57"/>
      <c r="I94" s="31"/>
      <c r="J94" s="31"/>
      <c r="K94" s="31"/>
      <c r="L94" s="31"/>
      <c r="M94" s="90"/>
      <c r="N94" s="90"/>
      <c r="O94" s="58"/>
      <c r="P94" s="31"/>
      <c r="Q94" s="31"/>
      <c r="R94" s="31"/>
      <c r="S94" s="31"/>
      <c r="T94" s="31"/>
      <c r="U94" s="31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31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31"/>
      <c r="BK94" s="31"/>
      <c r="BL94" s="31"/>
      <c r="BM94" s="33"/>
      <c r="BN94" s="33"/>
      <c r="BO94" s="34" t="s">
        <v>253</v>
      </c>
      <c r="BP94" s="35"/>
      <c r="BQ94" s="36"/>
      <c r="BR94" s="38"/>
      <c r="BS94" s="38"/>
      <c r="BT94" s="37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8"/>
      <c r="CI94" s="36"/>
      <c r="CJ94" s="36"/>
      <c r="CK94" s="39"/>
      <c r="CL94" s="36"/>
      <c r="CM94" s="36"/>
      <c r="CN94" s="40"/>
      <c r="CO94" s="41"/>
      <c r="CP94" s="42"/>
      <c r="CQ94" s="43"/>
      <c r="CR94" s="44"/>
      <c r="CS94" s="45"/>
      <c r="CT94" s="46"/>
      <c r="CU94" s="49"/>
      <c r="CV94" s="48"/>
      <c r="CW94" s="49"/>
      <c r="CX94" s="41"/>
      <c r="CY94" s="50"/>
      <c r="CZ94" s="70">
        <v>76.599999999999994</v>
      </c>
      <c r="DA94" s="70">
        <v>76.599999999999994</v>
      </c>
      <c r="DB94" s="70">
        <v>308771</v>
      </c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88"/>
      <c r="DO94" s="88"/>
      <c r="DP94" s="88"/>
      <c r="DQ94" s="88"/>
      <c r="DR94" s="88"/>
      <c r="DS94" s="88"/>
      <c r="DT94" s="88"/>
      <c r="DU94" s="88"/>
      <c r="DV94" s="88"/>
      <c r="DW94" s="88"/>
      <c r="DX94" s="88"/>
      <c r="DY94" s="88"/>
      <c r="DZ94" s="88"/>
      <c r="EA94" s="88"/>
      <c r="EB94" s="88"/>
      <c r="EC94" s="88"/>
      <c r="ED94" s="88"/>
      <c r="EE94" s="88"/>
      <c r="EF94" s="88"/>
      <c r="EG94" s="88"/>
      <c r="EH94" s="88"/>
      <c r="EI94" s="88"/>
      <c r="EJ94" s="88"/>
      <c r="EK94" s="88"/>
      <c r="EL94" s="88"/>
      <c r="EM94" s="88"/>
      <c r="EN94" s="88"/>
      <c r="EO94" s="88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88"/>
      <c r="FD94" s="88"/>
      <c r="FE94" s="88"/>
      <c r="FF94" s="88"/>
      <c r="FG94" s="88"/>
      <c r="FH94" s="88"/>
      <c r="FI94" s="88"/>
      <c r="FJ94" s="88"/>
      <c r="FK94" s="88"/>
      <c r="FL94" s="88"/>
      <c r="FM94" s="88"/>
      <c r="FN94" s="88"/>
      <c r="FO94" s="88"/>
      <c r="FP94" s="88"/>
      <c r="FQ94" s="88"/>
      <c r="FR94" s="88"/>
      <c r="FS94" s="88"/>
      <c r="FT94" s="88"/>
      <c r="FU94" s="88"/>
      <c r="FV94" s="88"/>
      <c r="FW94" s="88"/>
      <c r="FX94" s="88"/>
      <c r="FY94" s="88"/>
      <c r="FZ94" s="88"/>
      <c r="GA94" s="88"/>
      <c r="GB94" s="88"/>
      <c r="GC94" s="88"/>
      <c r="GD94" s="88"/>
      <c r="GE94" s="88"/>
      <c r="GF94" s="88"/>
      <c r="GG94" s="88"/>
      <c r="GH94" s="88"/>
      <c r="GI94" s="88"/>
      <c r="GJ94" s="88"/>
      <c r="GK94" s="88"/>
      <c r="GL94" s="88"/>
      <c r="GM94" s="88"/>
    </row>
    <row r="95" spans="1:195" s="89" customFormat="1" ht="56.25" customHeight="1" x14ac:dyDescent="0.25">
      <c r="A95" s="27">
        <v>90</v>
      </c>
      <c r="B95" s="27">
        <v>1111</v>
      </c>
      <c r="C95" s="27" t="s">
        <v>198</v>
      </c>
      <c r="D95" s="71" t="s">
        <v>71</v>
      </c>
      <c r="E95" s="28">
        <v>430</v>
      </c>
      <c r="F95" s="72" t="s">
        <v>267</v>
      </c>
      <c r="G95" s="31"/>
      <c r="H95" s="57"/>
      <c r="I95" s="31"/>
      <c r="J95" s="31"/>
      <c r="K95" s="31"/>
      <c r="L95" s="31"/>
      <c r="M95" s="90"/>
      <c r="N95" s="90"/>
      <c r="O95" s="58"/>
      <c r="P95" s="31"/>
      <c r="Q95" s="31"/>
      <c r="R95" s="31"/>
      <c r="S95" s="31"/>
      <c r="T95" s="31"/>
      <c r="U95" s="31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31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31"/>
      <c r="BK95" s="31"/>
      <c r="BL95" s="31"/>
      <c r="BM95" s="33"/>
      <c r="BN95" s="33"/>
      <c r="BO95" s="34" t="s">
        <v>251</v>
      </c>
      <c r="BP95" s="35"/>
      <c r="BQ95" s="36"/>
      <c r="BR95" s="38"/>
      <c r="BS95" s="38"/>
      <c r="BT95" s="37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8"/>
      <c r="CI95" s="36"/>
      <c r="CJ95" s="36"/>
      <c r="CK95" s="39"/>
      <c r="CL95" s="36"/>
      <c r="CM95" s="36"/>
      <c r="CN95" s="40"/>
      <c r="CO95" s="41"/>
      <c r="CP95" s="42"/>
      <c r="CQ95" s="43"/>
      <c r="CR95" s="44"/>
      <c r="CS95" s="45"/>
      <c r="CT95" s="46"/>
      <c r="CU95" s="49"/>
      <c r="CV95" s="48"/>
      <c r="CW95" s="49"/>
      <c r="CX95" s="41"/>
      <c r="CY95" s="50"/>
      <c r="CZ95" s="70">
        <v>74.7</v>
      </c>
      <c r="DA95" s="70">
        <v>74.7</v>
      </c>
      <c r="DB95" s="70">
        <v>322506.82</v>
      </c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88"/>
      <c r="DO95" s="88"/>
      <c r="DP95" s="88"/>
      <c r="DQ95" s="88"/>
      <c r="DR95" s="88"/>
      <c r="DS95" s="88"/>
      <c r="DT95" s="88"/>
      <c r="DU95" s="88"/>
      <c r="DV95" s="88"/>
      <c r="DW95" s="88"/>
      <c r="DX95" s="88"/>
      <c r="DY95" s="88"/>
      <c r="DZ95" s="88"/>
      <c r="EA95" s="88"/>
      <c r="EB95" s="88"/>
      <c r="EC95" s="88"/>
      <c r="ED95" s="88"/>
      <c r="EE95" s="88"/>
      <c r="EF95" s="88"/>
      <c r="EG95" s="88"/>
      <c r="EH95" s="88"/>
      <c r="EI95" s="88"/>
      <c r="EJ95" s="88"/>
      <c r="EK95" s="88"/>
      <c r="EL95" s="88"/>
      <c r="EM95" s="88"/>
      <c r="EN95" s="88"/>
      <c r="EO95" s="88"/>
      <c r="EP95" s="88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/>
      <c r="FC95" s="88"/>
      <c r="FD95" s="88"/>
      <c r="FE95" s="88"/>
      <c r="FF95" s="88"/>
      <c r="FG95" s="88"/>
      <c r="FH95" s="88"/>
      <c r="FI95" s="88"/>
      <c r="FJ95" s="88"/>
      <c r="FK95" s="88"/>
      <c r="FL95" s="88"/>
      <c r="FM95" s="88"/>
      <c r="FN95" s="88"/>
      <c r="FO95" s="88"/>
      <c r="FP95" s="88"/>
      <c r="FQ95" s="88"/>
      <c r="FR95" s="88"/>
      <c r="FS95" s="88"/>
      <c r="FT95" s="88"/>
      <c r="FU95" s="88"/>
      <c r="FV95" s="88"/>
      <c r="FW95" s="88"/>
      <c r="FX95" s="88"/>
      <c r="FY95" s="88"/>
      <c r="FZ95" s="88"/>
      <c r="GA95" s="88"/>
      <c r="GB95" s="88"/>
      <c r="GC95" s="88"/>
      <c r="GD95" s="88"/>
      <c r="GE95" s="88"/>
      <c r="GF95" s="88"/>
      <c r="GG95" s="88"/>
      <c r="GH95" s="88"/>
      <c r="GI95" s="88"/>
      <c r="GJ95" s="88"/>
      <c r="GK95" s="88"/>
      <c r="GL95" s="88"/>
      <c r="GM95" s="88"/>
    </row>
    <row r="96" spans="1:195" s="89" customFormat="1" ht="56.25" customHeight="1" x14ac:dyDescent="0.25">
      <c r="A96" s="27">
        <v>91</v>
      </c>
      <c r="B96" s="27">
        <v>1114</v>
      </c>
      <c r="C96" s="27" t="s">
        <v>198</v>
      </c>
      <c r="D96" s="71" t="s">
        <v>71</v>
      </c>
      <c r="E96" s="28">
        <v>433</v>
      </c>
      <c r="F96" s="72" t="s">
        <v>267</v>
      </c>
      <c r="G96" s="31"/>
      <c r="H96" s="57"/>
      <c r="I96" s="31"/>
      <c r="J96" s="31"/>
      <c r="K96" s="31"/>
      <c r="L96" s="31"/>
      <c r="M96" s="90"/>
      <c r="N96" s="90"/>
      <c r="O96" s="58"/>
      <c r="P96" s="31"/>
      <c r="Q96" s="31"/>
      <c r="R96" s="31"/>
      <c r="S96" s="31"/>
      <c r="T96" s="31"/>
      <c r="U96" s="31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31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31"/>
      <c r="BK96" s="31"/>
      <c r="BL96" s="31"/>
      <c r="BM96" s="33"/>
      <c r="BN96" s="33"/>
      <c r="BO96" s="34" t="s">
        <v>252</v>
      </c>
      <c r="BP96" s="35"/>
      <c r="BQ96" s="36"/>
      <c r="BR96" s="38"/>
      <c r="BS96" s="38"/>
      <c r="BT96" s="37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8"/>
      <c r="CI96" s="36"/>
      <c r="CJ96" s="36"/>
      <c r="CK96" s="39"/>
      <c r="CL96" s="36"/>
      <c r="CM96" s="36"/>
      <c r="CN96" s="40"/>
      <c r="CO96" s="41"/>
      <c r="CP96" s="42"/>
      <c r="CQ96" s="43"/>
      <c r="CR96" s="44"/>
      <c r="CS96" s="45"/>
      <c r="CT96" s="46"/>
      <c r="CU96" s="49"/>
      <c r="CV96" s="48"/>
      <c r="CW96" s="49"/>
      <c r="CX96" s="41"/>
      <c r="CY96" s="50"/>
      <c r="CZ96" s="70">
        <v>293</v>
      </c>
      <c r="DA96" s="70">
        <v>0</v>
      </c>
      <c r="DB96" s="70">
        <v>1119904.6100000001</v>
      </c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88"/>
      <c r="DO96" s="88"/>
      <c r="DP96" s="88"/>
      <c r="DQ96" s="88"/>
      <c r="DR96" s="88"/>
      <c r="DS96" s="88"/>
      <c r="DT96" s="88"/>
      <c r="DU96" s="88"/>
      <c r="DV96" s="88"/>
      <c r="DW96" s="88"/>
      <c r="DX96" s="88"/>
      <c r="DY96" s="88"/>
      <c r="DZ96" s="88"/>
      <c r="EA96" s="88"/>
      <c r="EB96" s="88"/>
      <c r="EC96" s="88"/>
      <c r="ED96" s="88"/>
      <c r="EE96" s="88"/>
      <c r="EF96" s="88"/>
      <c r="EG96" s="88"/>
      <c r="EH96" s="88"/>
      <c r="EI96" s="88"/>
      <c r="EJ96" s="88"/>
      <c r="EK96" s="88"/>
      <c r="EL96" s="88"/>
      <c r="EM96" s="88"/>
      <c r="EN96" s="88"/>
      <c r="EO96" s="88"/>
      <c r="EP96" s="88"/>
      <c r="EQ96" s="88"/>
      <c r="ER96" s="88"/>
      <c r="ES96" s="88"/>
      <c r="ET96" s="88"/>
      <c r="EU96" s="88"/>
      <c r="EV96" s="88"/>
      <c r="EW96" s="88"/>
      <c r="EX96" s="88"/>
      <c r="EY96" s="88"/>
      <c r="EZ96" s="88"/>
      <c r="FA96" s="88"/>
      <c r="FB96" s="88"/>
      <c r="FC96" s="88"/>
      <c r="FD96" s="88"/>
      <c r="FE96" s="88"/>
      <c r="FF96" s="88"/>
      <c r="FG96" s="88"/>
      <c r="FH96" s="88"/>
      <c r="FI96" s="88"/>
      <c r="FJ96" s="88"/>
      <c r="FK96" s="88"/>
      <c r="FL96" s="88"/>
      <c r="FM96" s="88"/>
      <c r="FN96" s="88"/>
      <c r="FO96" s="88"/>
      <c r="FP96" s="88"/>
      <c r="FQ96" s="88"/>
      <c r="FR96" s="88"/>
      <c r="FS96" s="88"/>
      <c r="FT96" s="88"/>
      <c r="FU96" s="88"/>
      <c r="FV96" s="88"/>
      <c r="FW96" s="88"/>
      <c r="FX96" s="88"/>
      <c r="FY96" s="88"/>
      <c r="FZ96" s="88"/>
      <c r="GA96" s="88"/>
      <c r="GB96" s="88"/>
      <c r="GC96" s="88"/>
      <c r="GD96" s="88"/>
      <c r="GE96" s="88"/>
      <c r="GF96" s="88"/>
      <c r="GG96" s="88"/>
      <c r="GH96" s="88"/>
      <c r="GI96" s="88"/>
      <c r="GJ96" s="88"/>
      <c r="GK96" s="88"/>
      <c r="GL96" s="88"/>
      <c r="GM96" s="88"/>
    </row>
    <row r="97" spans="1:195" s="89" customFormat="1" ht="56.25" customHeight="1" x14ac:dyDescent="0.25">
      <c r="A97" s="27">
        <v>92</v>
      </c>
      <c r="B97" s="27">
        <v>1119</v>
      </c>
      <c r="C97" s="27" t="s">
        <v>198</v>
      </c>
      <c r="D97" s="71" t="s">
        <v>71</v>
      </c>
      <c r="E97" s="28">
        <v>438</v>
      </c>
      <c r="F97" s="72" t="s">
        <v>267</v>
      </c>
      <c r="G97" s="31"/>
      <c r="H97" s="57"/>
      <c r="I97" s="31"/>
      <c r="J97" s="31"/>
      <c r="K97" s="31"/>
      <c r="L97" s="31"/>
      <c r="M97" s="90"/>
      <c r="N97" s="90"/>
      <c r="O97" s="58"/>
      <c r="P97" s="31"/>
      <c r="Q97" s="31"/>
      <c r="R97" s="31"/>
      <c r="S97" s="31"/>
      <c r="T97" s="31"/>
      <c r="U97" s="31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31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31"/>
      <c r="BK97" s="31"/>
      <c r="BL97" s="31"/>
      <c r="BM97" s="33"/>
      <c r="BN97" s="33"/>
      <c r="BO97" s="34" t="s">
        <v>380</v>
      </c>
      <c r="BP97" s="35"/>
      <c r="BQ97" s="36"/>
      <c r="BR97" s="38"/>
      <c r="BS97" s="38"/>
      <c r="BT97" s="37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8"/>
      <c r="CI97" s="36"/>
      <c r="CJ97" s="36"/>
      <c r="CK97" s="39"/>
      <c r="CL97" s="36"/>
      <c r="CM97" s="36"/>
      <c r="CN97" s="40"/>
      <c r="CO97" s="41"/>
      <c r="CP97" s="42"/>
      <c r="CQ97" s="43"/>
      <c r="CR97" s="44"/>
      <c r="CS97" s="45"/>
      <c r="CT97" s="46"/>
      <c r="CU97" s="49"/>
      <c r="CV97" s="48"/>
      <c r="CW97" s="49"/>
      <c r="CX97" s="41"/>
      <c r="CY97" s="50"/>
      <c r="CZ97" s="70">
        <v>646.29999999999995</v>
      </c>
      <c r="DA97" s="70">
        <v>0</v>
      </c>
      <c r="DB97" s="70">
        <v>3154210.78</v>
      </c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88"/>
      <c r="DO97" s="88"/>
      <c r="DP97" s="88"/>
      <c r="DQ97" s="88"/>
      <c r="DR97" s="88"/>
      <c r="DS97" s="88"/>
      <c r="DT97" s="88"/>
      <c r="DU97" s="88"/>
      <c r="DV97" s="88"/>
      <c r="DW97" s="88"/>
      <c r="DX97" s="88"/>
      <c r="DY97" s="88"/>
      <c r="DZ97" s="88"/>
      <c r="EA97" s="88"/>
      <c r="EB97" s="88"/>
      <c r="EC97" s="88"/>
      <c r="ED97" s="88"/>
      <c r="EE97" s="88"/>
      <c r="EF97" s="88"/>
      <c r="EG97" s="88"/>
      <c r="EH97" s="88"/>
      <c r="EI97" s="88"/>
      <c r="EJ97" s="88"/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88"/>
      <c r="FE97" s="88"/>
      <c r="FF97" s="88"/>
      <c r="FG97" s="88"/>
      <c r="FH97" s="88"/>
      <c r="FI97" s="88"/>
      <c r="FJ97" s="88"/>
      <c r="FK97" s="88"/>
      <c r="FL97" s="88"/>
      <c r="FM97" s="88"/>
      <c r="FN97" s="88"/>
      <c r="FO97" s="88"/>
      <c r="FP97" s="88"/>
      <c r="FQ97" s="88"/>
      <c r="FR97" s="88"/>
      <c r="FS97" s="88"/>
      <c r="FT97" s="88"/>
      <c r="FU97" s="88"/>
      <c r="FV97" s="88"/>
      <c r="FW97" s="88"/>
      <c r="FX97" s="88"/>
      <c r="FY97" s="88"/>
      <c r="FZ97" s="88"/>
      <c r="GA97" s="88"/>
      <c r="GB97" s="88"/>
      <c r="GC97" s="88"/>
      <c r="GD97" s="88"/>
      <c r="GE97" s="88"/>
      <c r="GF97" s="88"/>
      <c r="GG97" s="88"/>
      <c r="GH97" s="88"/>
      <c r="GI97" s="88"/>
      <c r="GJ97" s="88"/>
      <c r="GK97" s="88"/>
      <c r="GL97" s="88"/>
      <c r="GM97" s="88"/>
    </row>
    <row r="98" spans="1:195" s="89" customFormat="1" ht="56.25" customHeight="1" x14ac:dyDescent="0.25">
      <c r="A98" s="27">
        <v>93</v>
      </c>
      <c r="B98" s="27">
        <v>1121</v>
      </c>
      <c r="C98" s="27" t="s">
        <v>198</v>
      </c>
      <c r="D98" s="71" t="s">
        <v>71</v>
      </c>
      <c r="E98" s="28">
        <v>440</v>
      </c>
      <c r="F98" s="72" t="s">
        <v>267</v>
      </c>
      <c r="G98" s="31"/>
      <c r="H98" s="57"/>
      <c r="I98" s="31"/>
      <c r="J98" s="31"/>
      <c r="K98" s="31"/>
      <c r="L98" s="31"/>
      <c r="M98" s="90"/>
      <c r="N98" s="90"/>
      <c r="O98" s="58"/>
      <c r="P98" s="31"/>
      <c r="Q98" s="31"/>
      <c r="R98" s="31"/>
      <c r="S98" s="31"/>
      <c r="T98" s="31"/>
      <c r="U98" s="31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31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31"/>
      <c r="BK98" s="31"/>
      <c r="BL98" s="31"/>
      <c r="BM98" s="33"/>
      <c r="BN98" s="33"/>
      <c r="BO98" s="34" t="s">
        <v>379</v>
      </c>
      <c r="BP98" s="35"/>
      <c r="BQ98" s="36"/>
      <c r="BR98" s="38"/>
      <c r="BS98" s="38"/>
      <c r="BT98" s="37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8"/>
      <c r="CI98" s="36"/>
      <c r="CJ98" s="36"/>
      <c r="CK98" s="39"/>
      <c r="CL98" s="36"/>
      <c r="CM98" s="36"/>
      <c r="CN98" s="40"/>
      <c r="CO98" s="41"/>
      <c r="CP98" s="42"/>
      <c r="CQ98" s="43"/>
      <c r="CR98" s="44"/>
      <c r="CS98" s="45"/>
      <c r="CT98" s="46"/>
      <c r="CU98" s="49"/>
      <c r="CV98" s="48"/>
      <c r="CW98" s="49"/>
      <c r="CX98" s="41"/>
      <c r="CY98" s="50"/>
      <c r="CZ98" s="70">
        <v>490.8</v>
      </c>
      <c r="DA98" s="70">
        <v>0</v>
      </c>
      <c r="DB98" s="70">
        <v>2023572.12</v>
      </c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88"/>
      <c r="DO98" s="88"/>
      <c r="DP98" s="88"/>
      <c r="DQ98" s="88"/>
      <c r="DR98" s="88"/>
      <c r="DS98" s="88"/>
      <c r="DT98" s="88"/>
      <c r="DU98" s="88"/>
      <c r="DV98" s="88"/>
      <c r="DW98" s="88"/>
      <c r="DX98" s="88"/>
      <c r="DY98" s="88"/>
      <c r="DZ98" s="88"/>
      <c r="EA98" s="88"/>
      <c r="EB98" s="88"/>
      <c r="EC98" s="88"/>
      <c r="ED98" s="88"/>
      <c r="EE98" s="88"/>
      <c r="EF98" s="88"/>
      <c r="EG98" s="88"/>
      <c r="EH98" s="88"/>
      <c r="EI98" s="88"/>
      <c r="EJ98" s="88"/>
      <c r="EK98" s="88"/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88"/>
      <c r="FE98" s="88"/>
      <c r="FF98" s="88"/>
      <c r="FG98" s="88"/>
      <c r="FH98" s="88"/>
      <c r="FI98" s="88"/>
      <c r="FJ98" s="88"/>
      <c r="FK98" s="88"/>
      <c r="FL98" s="88"/>
      <c r="FM98" s="88"/>
      <c r="FN98" s="88"/>
      <c r="FO98" s="88"/>
      <c r="FP98" s="88"/>
      <c r="FQ98" s="88"/>
      <c r="FR98" s="88"/>
      <c r="FS98" s="88"/>
      <c r="FT98" s="88"/>
      <c r="FU98" s="88"/>
      <c r="FV98" s="88"/>
      <c r="FW98" s="88"/>
      <c r="FX98" s="88"/>
      <c r="FY98" s="88"/>
      <c r="FZ98" s="88"/>
      <c r="GA98" s="88"/>
      <c r="GB98" s="88"/>
      <c r="GC98" s="88"/>
      <c r="GD98" s="88"/>
      <c r="GE98" s="88"/>
      <c r="GF98" s="88"/>
      <c r="GG98" s="88"/>
      <c r="GH98" s="88"/>
      <c r="GI98" s="88"/>
      <c r="GJ98" s="88"/>
      <c r="GK98" s="88"/>
      <c r="GL98" s="88"/>
      <c r="GM98" s="88"/>
    </row>
    <row r="99" spans="1:195" s="89" customFormat="1" ht="56.25" customHeight="1" x14ac:dyDescent="0.25">
      <c r="A99" s="27">
        <v>94</v>
      </c>
      <c r="B99" s="27">
        <v>1123</v>
      </c>
      <c r="C99" s="27" t="s">
        <v>198</v>
      </c>
      <c r="D99" s="71" t="s">
        <v>71</v>
      </c>
      <c r="E99" s="28">
        <v>442</v>
      </c>
      <c r="F99" s="72" t="s">
        <v>267</v>
      </c>
      <c r="G99" s="31"/>
      <c r="H99" s="57"/>
      <c r="I99" s="31"/>
      <c r="J99" s="31"/>
      <c r="K99" s="31"/>
      <c r="L99" s="31"/>
      <c r="M99" s="90"/>
      <c r="N99" s="90"/>
      <c r="O99" s="58"/>
      <c r="P99" s="31"/>
      <c r="Q99" s="31"/>
      <c r="R99" s="31"/>
      <c r="S99" s="31"/>
      <c r="T99" s="31"/>
      <c r="U99" s="31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31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31"/>
      <c r="BK99" s="31"/>
      <c r="BL99" s="31"/>
      <c r="BM99" s="33"/>
      <c r="BN99" s="33"/>
      <c r="BO99" s="34" t="s">
        <v>378</v>
      </c>
      <c r="BP99" s="35"/>
      <c r="BQ99" s="36"/>
      <c r="BR99" s="38"/>
      <c r="BS99" s="38"/>
      <c r="BT99" s="37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8"/>
      <c r="CI99" s="36"/>
      <c r="CJ99" s="36"/>
      <c r="CK99" s="39"/>
      <c r="CL99" s="36"/>
      <c r="CM99" s="36"/>
      <c r="CN99" s="40"/>
      <c r="CO99" s="41"/>
      <c r="CP99" s="42"/>
      <c r="CQ99" s="43"/>
      <c r="CR99" s="44"/>
      <c r="CS99" s="45"/>
      <c r="CT99" s="46"/>
      <c r="CU99" s="49"/>
      <c r="CV99" s="48"/>
      <c r="CW99" s="49"/>
      <c r="CX99" s="41"/>
      <c r="CY99" s="50"/>
      <c r="CZ99" s="70">
        <v>90</v>
      </c>
      <c r="DA99" s="70">
        <v>90</v>
      </c>
      <c r="DB99" s="70">
        <v>420018.29</v>
      </c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88"/>
      <c r="DY99" s="88"/>
      <c r="DZ99" s="88"/>
      <c r="EA99" s="88"/>
      <c r="EB99" s="88"/>
      <c r="EC99" s="88"/>
      <c r="ED99" s="88"/>
      <c r="EE99" s="88"/>
      <c r="EF99" s="88"/>
      <c r="EG99" s="88"/>
      <c r="EH99" s="88"/>
      <c r="EI99" s="88"/>
      <c r="EJ99" s="88"/>
      <c r="EK99" s="88"/>
      <c r="EL99" s="88"/>
      <c r="EM99" s="88"/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88"/>
      <c r="FD99" s="88"/>
      <c r="FE99" s="88"/>
      <c r="FF99" s="88"/>
      <c r="FG99" s="88"/>
      <c r="FH99" s="88"/>
      <c r="FI99" s="88"/>
      <c r="FJ99" s="88"/>
      <c r="FK99" s="88"/>
      <c r="FL99" s="88"/>
      <c r="FM99" s="88"/>
      <c r="FN99" s="88"/>
      <c r="FO99" s="88"/>
      <c r="FP99" s="88"/>
      <c r="FQ99" s="88"/>
      <c r="FR99" s="88"/>
      <c r="FS99" s="88"/>
      <c r="FT99" s="88"/>
      <c r="FU99" s="88"/>
      <c r="FV99" s="88"/>
      <c r="FW99" s="88"/>
      <c r="FX99" s="88"/>
      <c r="FY99" s="88"/>
      <c r="FZ99" s="88"/>
      <c r="GA99" s="88"/>
      <c r="GB99" s="88"/>
      <c r="GC99" s="88"/>
      <c r="GD99" s="88"/>
      <c r="GE99" s="88"/>
      <c r="GF99" s="88"/>
      <c r="GG99" s="88"/>
      <c r="GH99" s="88"/>
      <c r="GI99" s="88"/>
      <c r="GJ99" s="88"/>
      <c r="GK99" s="88"/>
      <c r="GL99" s="88"/>
      <c r="GM99" s="88"/>
    </row>
    <row r="100" spans="1:195" s="89" customFormat="1" ht="56.25" customHeight="1" x14ac:dyDescent="0.25">
      <c r="A100" s="27">
        <v>95</v>
      </c>
      <c r="B100" s="27">
        <v>1124</v>
      </c>
      <c r="C100" s="27" t="s">
        <v>198</v>
      </c>
      <c r="D100" s="71" t="s">
        <v>71</v>
      </c>
      <c r="E100" s="28">
        <v>443</v>
      </c>
      <c r="F100" s="72" t="s">
        <v>267</v>
      </c>
      <c r="G100" s="31"/>
      <c r="H100" s="57"/>
      <c r="I100" s="31"/>
      <c r="J100" s="31"/>
      <c r="K100" s="31"/>
      <c r="L100" s="31"/>
      <c r="M100" s="90"/>
      <c r="N100" s="90"/>
      <c r="O100" s="58"/>
      <c r="P100" s="31"/>
      <c r="Q100" s="31"/>
      <c r="R100" s="31"/>
      <c r="S100" s="31"/>
      <c r="T100" s="31"/>
      <c r="U100" s="31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31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31"/>
      <c r="BK100" s="31"/>
      <c r="BL100" s="31"/>
      <c r="BM100" s="33"/>
      <c r="BN100" s="33"/>
      <c r="BO100" s="34" t="s">
        <v>258</v>
      </c>
      <c r="BP100" s="35"/>
      <c r="BQ100" s="36"/>
      <c r="BR100" s="38"/>
      <c r="BS100" s="38"/>
      <c r="BT100" s="37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8"/>
      <c r="CI100" s="36"/>
      <c r="CJ100" s="36"/>
      <c r="CK100" s="39"/>
      <c r="CL100" s="36"/>
      <c r="CM100" s="36"/>
      <c r="CN100" s="40"/>
      <c r="CO100" s="41"/>
      <c r="CP100" s="42"/>
      <c r="CQ100" s="43"/>
      <c r="CR100" s="44"/>
      <c r="CS100" s="45"/>
      <c r="CT100" s="46"/>
      <c r="CU100" s="49"/>
      <c r="CV100" s="48"/>
      <c r="CW100" s="49"/>
      <c r="CX100" s="41"/>
      <c r="CY100" s="50"/>
      <c r="CZ100" s="70">
        <v>341.7</v>
      </c>
      <c r="DA100" s="70">
        <v>0</v>
      </c>
      <c r="DB100" s="70">
        <v>1512306.21</v>
      </c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88"/>
      <c r="DY100" s="88"/>
      <c r="DZ100" s="88"/>
      <c r="EA100" s="88"/>
      <c r="EB100" s="88"/>
      <c r="EC100" s="88"/>
      <c r="ED100" s="88"/>
      <c r="EE100" s="88"/>
      <c r="EF100" s="88"/>
      <c r="EG100" s="88"/>
      <c r="EH100" s="88"/>
      <c r="EI100" s="88"/>
      <c r="EJ100" s="88"/>
      <c r="EK100" s="88"/>
      <c r="EL100" s="88"/>
      <c r="EM100" s="88"/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88"/>
      <c r="FD100" s="88"/>
      <c r="FE100" s="88"/>
      <c r="FF100" s="88"/>
      <c r="FG100" s="88"/>
      <c r="FH100" s="88"/>
      <c r="FI100" s="88"/>
      <c r="FJ100" s="88"/>
      <c r="FK100" s="88"/>
      <c r="FL100" s="88"/>
      <c r="FM100" s="88"/>
      <c r="FN100" s="88"/>
      <c r="FO100" s="88"/>
      <c r="FP100" s="88"/>
      <c r="FQ100" s="88"/>
      <c r="FR100" s="88"/>
      <c r="FS100" s="88"/>
      <c r="FT100" s="88"/>
      <c r="FU100" s="88"/>
      <c r="FV100" s="88"/>
      <c r="FW100" s="88"/>
      <c r="FX100" s="88"/>
      <c r="FY100" s="88"/>
      <c r="FZ100" s="88"/>
      <c r="GA100" s="88"/>
      <c r="GB100" s="88"/>
      <c r="GC100" s="88"/>
      <c r="GD100" s="88"/>
      <c r="GE100" s="88"/>
      <c r="GF100" s="88"/>
      <c r="GG100" s="88"/>
      <c r="GH100" s="88"/>
      <c r="GI100" s="88"/>
      <c r="GJ100" s="88"/>
      <c r="GK100" s="88"/>
      <c r="GL100" s="88"/>
      <c r="GM100" s="88"/>
    </row>
    <row r="101" spans="1:195" s="2" customFormat="1" ht="56.25" customHeight="1" x14ac:dyDescent="0.25">
      <c r="A101" s="27">
        <v>96</v>
      </c>
      <c r="B101" s="27">
        <v>1128</v>
      </c>
      <c r="C101" s="27" t="s">
        <v>198</v>
      </c>
      <c r="D101" s="71" t="s">
        <v>71</v>
      </c>
      <c r="E101" s="28">
        <v>447</v>
      </c>
      <c r="F101" s="72" t="s">
        <v>267</v>
      </c>
      <c r="G101" s="31" t="s">
        <v>72</v>
      </c>
      <c r="H101" s="57" t="s">
        <v>33</v>
      </c>
      <c r="I101" s="31">
        <v>3</v>
      </c>
      <c r="J101" s="31">
        <v>546</v>
      </c>
      <c r="K101" s="31" t="s">
        <v>72</v>
      </c>
      <c r="L101" s="31"/>
      <c r="M101" s="29">
        <f t="shared" ref="M101:M140" si="12">N101+O101</f>
        <v>5775.8</v>
      </c>
      <c r="N101" s="29">
        <f t="shared" ref="N101:N140" si="13">AE101-AF101-AG101</f>
        <v>1589.5</v>
      </c>
      <c r="O101" s="58">
        <v>4186.3</v>
      </c>
      <c r="P101" s="31">
        <v>1959</v>
      </c>
      <c r="Q101" s="31" t="s">
        <v>158</v>
      </c>
      <c r="R101" s="31">
        <v>1994</v>
      </c>
      <c r="S101" s="31">
        <v>5</v>
      </c>
      <c r="T101" s="31">
        <v>4</v>
      </c>
      <c r="U101" s="31">
        <v>25</v>
      </c>
      <c r="V101" s="58">
        <v>3599</v>
      </c>
      <c r="W101" s="58">
        <v>1506</v>
      </c>
      <c r="X101" s="58">
        <v>27440</v>
      </c>
      <c r="Y101" s="58"/>
      <c r="Z101" s="58">
        <v>5782.8</v>
      </c>
      <c r="AA101" s="58"/>
      <c r="AB101" s="58">
        <v>4186.3</v>
      </c>
      <c r="AC101" s="58">
        <v>2535.9</v>
      </c>
      <c r="AD101" s="58">
        <v>4186.3</v>
      </c>
      <c r="AE101" s="58">
        <v>1596.5</v>
      </c>
      <c r="AF101" s="58"/>
      <c r="AG101" s="58">
        <v>7</v>
      </c>
      <c r="AH101" s="58">
        <v>639.1</v>
      </c>
      <c r="AI101" s="58">
        <v>45.2</v>
      </c>
      <c r="AJ101" s="58"/>
      <c r="AK101" s="58"/>
      <c r="AL101" s="58">
        <v>61</v>
      </c>
      <c r="AM101" s="58"/>
      <c r="AN101" s="58"/>
      <c r="AO101" s="58"/>
      <c r="AP101" s="58">
        <v>33</v>
      </c>
      <c r="AQ101" s="58">
        <v>1978.7</v>
      </c>
      <c r="AR101" s="58">
        <v>1078.2</v>
      </c>
      <c r="AS101" s="58">
        <v>24</v>
      </c>
      <c r="AT101" s="58">
        <v>1826.4</v>
      </c>
      <c r="AU101" s="58">
        <v>1187.5999999999999</v>
      </c>
      <c r="AV101" s="58">
        <v>4</v>
      </c>
      <c r="AW101" s="58">
        <v>381.2</v>
      </c>
      <c r="AX101" s="58">
        <v>270.10000000000002</v>
      </c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31"/>
      <c r="BK101" s="31">
        <v>546</v>
      </c>
      <c r="BL101" s="31" t="s">
        <v>72</v>
      </c>
      <c r="BM101" s="33" t="s">
        <v>34</v>
      </c>
      <c r="BN101" s="33"/>
      <c r="BO101" s="34" t="s">
        <v>377</v>
      </c>
      <c r="BP101" s="35" t="s">
        <v>35</v>
      </c>
      <c r="BQ101" s="36">
        <v>28092190</v>
      </c>
      <c r="BR101" s="38"/>
      <c r="BS101" s="38"/>
      <c r="BT101" s="37">
        <f t="shared" si="9"/>
        <v>28092190</v>
      </c>
      <c r="BU101" s="38"/>
      <c r="BV101" s="36"/>
      <c r="BW101" s="36"/>
      <c r="BX101" s="36" t="e">
        <f>#REF!+BV101-BW101</f>
        <v>#REF!</v>
      </c>
      <c r="BY101" s="36"/>
      <c r="BZ101" s="36"/>
      <c r="CA101" s="36" t="e">
        <f t="shared" si="2"/>
        <v>#REF!</v>
      </c>
      <c r="CB101" s="36" t="e">
        <f>#REF!</f>
        <v>#REF!</v>
      </c>
      <c r="CC101" s="36"/>
      <c r="CD101" s="36"/>
      <c r="CE101" s="36" t="e">
        <f t="shared" si="8"/>
        <v>#REF!</v>
      </c>
      <c r="CF101" s="36"/>
      <c r="CG101" s="36"/>
      <c r="CH101" s="38">
        <v>5558879</v>
      </c>
      <c r="CI101" s="36"/>
      <c r="CJ101" s="36"/>
      <c r="CK101" s="39">
        <v>0.7</v>
      </c>
      <c r="CL101" s="36"/>
      <c r="CM101" s="36">
        <f t="shared" si="3"/>
        <v>5558879</v>
      </c>
      <c r="CN101" s="40"/>
      <c r="CO101" s="41">
        <v>1373</v>
      </c>
      <c r="CP101" s="42" t="s">
        <v>201</v>
      </c>
      <c r="CQ101" s="43" t="s">
        <v>73</v>
      </c>
      <c r="CR101" s="44">
        <v>448</v>
      </c>
      <c r="CS101" s="45" t="s">
        <v>36</v>
      </c>
      <c r="CT101" s="46">
        <v>1596.5</v>
      </c>
      <c r="CU101" s="49">
        <v>639.1</v>
      </c>
      <c r="CV101" s="48">
        <f t="shared" ref="CV101:CV140" si="14">BT101/M101</f>
        <v>4863.7747151909689</v>
      </c>
      <c r="CW101" s="49">
        <f t="shared" ref="CW101:CW140" si="15">CT101*CV101</f>
        <v>7765016.3328023823</v>
      </c>
      <c r="CX101" s="41"/>
      <c r="CY101" s="50">
        <v>15.9</v>
      </c>
      <c r="CZ101" s="70">
        <f t="shared" ref="CZ101:CZ140" si="16">CT101-CY101</f>
        <v>1580.6</v>
      </c>
      <c r="DA101" s="70">
        <f>CU101-CY101</f>
        <v>623.20000000000005</v>
      </c>
      <c r="DB101" s="70">
        <f t="shared" si="7"/>
        <v>7687682.3148308462</v>
      </c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</row>
    <row r="102" spans="1:195" s="89" customFormat="1" ht="56.25" customHeight="1" x14ac:dyDescent="0.25">
      <c r="A102" s="27">
        <v>97</v>
      </c>
      <c r="B102" s="27">
        <v>1135</v>
      </c>
      <c r="C102" s="27" t="s">
        <v>198</v>
      </c>
      <c r="D102" s="71" t="s">
        <v>71</v>
      </c>
      <c r="E102" s="28">
        <v>454</v>
      </c>
      <c r="F102" s="72" t="s">
        <v>267</v>
      </c>
      <c r="G102" s="31"/>
      <c r="H102" s="57"/>
      <c r="I102" s="31"/>
      <c r="J102" s="31"/>
      <c r="K102" s="31"/>
      <c r="L102" s="31"/>
      <c r="M102" s="90"/>
      <c r="N102" s="90"/>
      <c r="O102" s="58"/>
      <c r="P102" s="31"/>
      <c r="Q102" s="31"/>
      <c r="R102" s="31"/>
      <c r="S102" s="31"/>
      <c r="T102" s="31"/>
      <c r="U102" s="31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31"/>
      <c r="BK102" s="31"/>
      <c r="BL102" s="31"/>
      <c r="BM102" s="33"/>
      <c r="BN102" s="33"/>
      <c r="BO102" s="34" t="s">
        <v>376</v>
      </c>
      <c r="BP102" s="35"/>
      <c r="BQ102" s="36"/>
      <c r="BR102" s="38"/>
      <c r="BS102" s="38"/>
      <c r="BT102" s="37"/>
      <c r="BU102" s="38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8"/>
      <c r="CI102" s="36"/>
      <c r="CJ102" s="36"/>
      <c r="CK102" s="39"/>
      <c r="CL102" s="36"/>
      <c r="CM102" s="36"/>
      <c r="CN102" s="40"/>
      <c r="CO102" s="41"/>
      <c r="CP102" s="42"/>
      <c r="CQ102" s="43"/>
      <c r="CR102" s="44"/>
      <c r="CS102" s="45"/>
      <c r="CT102" s="46"/>
      <c r="CU102" s="49"/>
      <c r="CV102" s="48"/>
      <c r="CW102" s="49"/>
      <c r="CX102" s="41"/>
      <c r="CY102" s="50"/>
      <c r="CZ102" s="70">
        <v>695.3</v>
      </c>
      <c r="DA102" s="70">
        <v>346.7</v>
      </c>
      <c r="DB102" s="70">
        <v>2097828.42</v>
      </c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88"/>
      <c r="DY102" s="88"/>
      <c r="DZ102" s="88"/>
      <c r="EA102" s="88"/>
      <c r="EB102" s="88"/>
      <c r="EC102" s="88"/>
      <c r="ED102" s="88"/>
      <c r="EE102" s="88"/>
      <c r="EF102" s="88"/>
      <c r="EG102" s="88"/>
      <c r="EH102" s="88"/>
      <c r="EI102" s="88"/>
      <c r="EJ102" s="88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88"/>
      <c r="FD102" s="88"/>
      <c r="FE102" s="88"/>
      <c r="FF102" s="88"/>
      <c r="FG102" s="88"/>
      <c r="FH102" s="88"/>
      <c r="FI102" s="88"/>
      <c r="FJ102" s="88"/>
      <c r="FK102" s="88"/>
      <c r="FL102" s="88"/>
      <c r="FM102" s="88"/>
      <c r="FN102" s="88"/>
      <c r="FO102" s="88"/>
      <c r="FP102" s="88"/>
      <c r="FQ102" s="88"/>
      <c r="FR102" s="88"/>
      <c r="FS102" s="88"/>
      <c r="FT102" s="88"/>
      <c r="FU102" s="88"/>
      <c r="FV102" s="88"/>
      <c r="FW102" s="88"/>
      <c r="FX102" s="88"/>
      <c r="FY102" s="88"/>
      <c r="FZ102" s="88"/>
      <c r="GA102" s="88"/>
      <c r="GB102" s="88"/>
      <c r="GC102" s="88"/>
      <c r="GD102" s="88"/>
      <c r="GE102" s="88"/>
      <c r="GF102" s="88"/>
      <c r="GG102" s="88"/>
      <c r="GH102" s="88"/>
      <c r="GI102" s="88"/>
      <c r="GJ102" s="88"/>
      <c r="GK102" s="88"/>
      <c r="GL102" s="88"/>
      <c r="GM102" s="88"/>
    </row>
    <row r="103" spans="1:195" s="89" customFormat="1" ht="56.25" customHeight="1" x14ac:dyDescent="0.25">
      <c r="A103" s="27">
        <v>98</v>
      </c>
      <c r="B103" s="27">
        <v>1137</v>
      </c>
      <c r="C103" s="27" t="s">
        <v>198</v>
      </c>
      <c r="D103" s="71" t="s">
        <v>71</v>
      </c>
      <c r="E103" s="28">
        <v>456</v>
      </c>
      <c r="F103" s="72" t="s">
        <v>267</v>
      </c>
      <c r="G103" s="31"/>
      <c r="H103" s="57"/>
      <c r="I103" s="31"/>
      <c r="J103" s="31"/>
      <c r="K103" s="31"/>
      <c r="L103" s="31"/>
      <c r="M103" s="90"/>
      <c r="N103" s="90"/>
      <c r="O103" s="58"/>
      <c r="P103" s="31"/>
      <c r="Q103" s="31"/>
      <c r="R103" s="31"/>
      <c r="S103" s="31"/>
      <c r="T103" s="31"/>
      <c r="U103" s="31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31"/>
      <c r="BK103" s="31"/>
      <c r="BL103" s="31"/>
      <c r="BM103" s="33"/>
      <c r="BN103" s="33"/>
      <c r="BO103" s="34" t="s">
        <v>375</v>
      </c>
      <c r="BP103" s="35"/>
      <c r="BQ103" s="36"/>
      <c r="BR103" s="38"/>
      <c r="BS103" s="38"/>
      <c r="BT103" s="37"/>
      <c r="BU103" s="38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8"/>
      <c r="CI103" s="36"/>
      <c r="CJ103" s="36"/>
      <c r="CK103" s="39"/>
      <c r="CL103" s="36"/>
      <c r="CM103" s="36"/>
      <c r="CN103" s="40"/>
      <c r="CO103" s="41"/>
      <c r="CP103" s="42"/>
      <c r="CQ103" s="43"/>
      <c r="CR103" s="44"/>
      <c r="CS103" s="45"/>
      <c r="CT103" s="46"/>
      <c r="CU103" s="49"/>
      <c r="CV103" s="48"/>
      <c r="CW103" s="49"/>
      <c r="CX103" s="41"/>
      <c r="CY103" s="50"/>
      <c r="CZ103" s="70">
        <v>236.4</v>
      </c>
      <c r="DA103" s="70">
        <v>0</v>
      </c>
      <c r="DB103" s="70">
        <v>1107241.6499999999</v>
      </c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88"/>
      <c r="DO103" s="88"/>
      <c r="DP103" s="88"/>
      <c r="DQ103" s="88"/>
      <c r="DR103" s="88"/>
      <c r="DS103" s="88"/>
      <c r="DT103" s="88"/>
      <c r="DU103" s="88"/>
      <c r="DV103" s="88"/>
      <c r="DW103" s="88"/>
      <c r="DX103" s="88"/>
      <c r="DY103" s="88"/>
      <c r="DZ103" s="88"/>
      <c r="EA103" s="88"/>
      <c r="EB103" s="88"/>
      <c r="EC103" s="88"/>
      <c r="ED103" s="88"/>
      <c r="EE103" s="88"/>
      <c r="EF103" s="88"/>
      <c r="EG103" s="88"/>
      <c r="EH103" s="88"/>
      <c r="EI103" s="88"/>
      <c r="EJ103" s="88"/>
      <c r="EK103" s="88"/>
      <c r="EL103" s="88"/>
      <c r="EM103" s="88"/>
      <c r="EN103" s="88"/>
      <c r="EO103" s="88"/>
      <c r="EP103" s="88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88"/>
      <c r="FD103" s="88"/>
      <c r="FE103" s="88"/>
      <c r="FF103" s="88"/>
      <c r="FG103" s="88"/>
      <c r="FH103" s="88"/>
      <c r="FI103" s="88"/>
      <c r="FJ103" s="88"/>
      <c r="FK103" s="88"/>
      <c r="FL103" s="88"/>
      <c r="FM103" s="88"/>
      <c r="FN103" s="88"/>
      <c r="FO103" s="88"/>
      <c r="FP103" s="88"/>
      <c r="FQ103" s="88"/>
      <c r="FR103" s="88"/>
      <c r="FS103" s="88"/>
      <c r="FT103" s="88"/>
      <c r="FU103" s="88"/>
      <c r="FV103" s="88"/>
      <c r="FW103" s="88"/>
      <c r="FX103" s="88"/>
      <c r="FY103" s="88"/>
      <c r="FZ103" s="88"/>
      <c r="GA103" s="88"/>
      <c r="GB103" s="88"/>
      <c r="GC103" s="88"/>
      <c r="GD103" s="88"/>
      <c r="GE103" s="88"/>
      <c r="GF103" s="88"/>
      <c r="GG103" s="88"/>
      <c r="GH103" s="88"/>
      <c r="GI103" s="88"/>
      <c r="GJ103" s="88"/>
      <c r="GK103" s="88"/>
      <c r="GL103" s="88"/>
      <c r="GM103" s="88"/>
    </row>
    <row r="104" spans="1:195" s="89" customFormat="1" ht="56.25" customHeight="1" x14ac:dyDescent="0.25">
      <c r="A104" s="27">
        <v>99</v>
      </c>
      <c r="B104" s="27">
        <v>1142</v>
      </c>
      <c r="C104" s="27" t="s">
        <v>198</v>
      </c>
      <c r="D104" s="71" t="s">
        <v>71</v>
      </c>
      <c r="E104" s="28">
        <v>461</v>
      </c>
      <c r="F104" s="72" t="s">
        <v>267</v>
      </c>
      <c r="G104" s="31"/>
      <c r="H104" s="57"/>
      <c r="I104" s="31"/>
      <c r="J104" s="31"/>
      <c r="K104" s="31"/>
      <c r="L104" s="31"/>
      <c r="M104" s="90"/>
      <c r="N104" s="90"/>
      <c r="O104" s="58"/>
      <c r="P104" s="31"/>
      <c r="Q104" s="31"/>
      <c r="R104" s="31"/>
      <c r="S104" s="31"/>
      <c r="T104" s="31"/>
      <c r="U104" s="31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31"/>
      <c r="BK104" s="31"/>
      <c r="BL104" s="31"/>
      <c r="BM104" s="33"/>
      <c r="BN104" s="33"/>
      <c r="BO104" s="34" t="s">
        <v>374</v>
      </c>
      <c r="BP104" s="35"/>
      <c r="BQ104" s="36"/>
      <c r="BR104" s="38"/>
      <c r="BS104" s="38"/>
      <c r="BT104" s="37"/>
      <c r="BU104" s="38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8"/>
      <c r="CI104" s="36"/>
      <c r="CJ104" s="36"/>
      <c r="CK104" s="39"/>
      <c r="CL104" s="36"/>
      <c r="CM104" s="36"/>
      <c r="CN104" s="40"/>
      <c r="CO104" s="41"/>
      <c r="CP104" s="42"/>
      <c r="CQ104" s="43"/>
      <c r="CR104" s="44"/>
      <c r="CS104" s="45"/>
      <c r="CT104" s="46"/>
      <c r="CU104" s="49"/>
      <c r="CV104" s="48"/>
      <c r="CW104" s="49"/>
      <c r="CX104" s="41"/>
      <c r="CY104" s="50"/>
      <c r="CZ104" s="70">
        <v>73</v>
      </c>
      <c r="DA104" s="70">
        <v>50.9</v>
      </c>
      <c r="DB104" s="70">
        <v>900410.38</v>
      </c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88"/>
      <c r="DY104" s="88"/>
      <c r="DZ104" s="88"/>
      <c r="EA104" s="88"/>
      <c r="EB104" s="88"/>
      <c r="EC104" s="88"/>
      <c r="ED104" s="88"/>
      <c r="EE104" s="88"/>
      <c r="EF104" s="88"/>
      <c r="EG104" s="88"/>
      <c r="EH104" s="88"/>
      <c r="EI104" s="88"/>
      <c r="EJ104" s="88"/>
      <c r="EK104" s="88"/>
      <c r="EL104" s="88"/>
      <c r="EM104" s="88"/>
      <c r="EN104" s="88"/>
      <c r="EO104" s="88"/>
      <c r="EP104" s="88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88"/>
      <c r="FD104" s="88"/>
      <c r="FE104" s="88"/>
      <c r="FF104" s="88"/>
      <c r="FG104" s="88"/>
      <c r="FH104" s="88"/>
      <c r="FI104" s="88"/>
      <c r="FJ104" s="88"/>
      <c r="FK104" s="88"/>
      <c r="FL104" s="88"/>
      <c r="FM104" s="88"/>
      <c r="FN104" s="88"/>
      <c r="FO104" s="88"/>
      <c r="FP104" s="88"/>
      <c r="FQ104" s="88"/>
      <c r="FR104" s="88"/>
      <c r="FS104" s="88"/>
      <c r="FT104" s="88"/>
      <c r="FU104" s="88"/>
      <c r="FV104" s="88"/>
      <c r="FW104" s="88"/>
      <c r="FX104" s="88"/>
      <c r="FY104" s="88"/>
      <c r="FZ104" s="88"/>
      <c r="GA104" s="88"/>
      <c r="GB104" s="88"/>
      <c r="GC104" s="88"/>
      <c r="GD104" s="88"/>
      <c r="GE104" s="88"/>
      <c r="GF104" s="88"/>
      <c r="GG104" s="88"/>
      <c r="GH104" s="88"/>
      <c r="GI104" s="88"/>
      <c r="GJ104" s="88"/>
      <c r="GK104" s="88"/>
      <c r="GL104" s="88"/>
      <c r="GM104" s="88"/>
    </row>
    <row r="105" spans="1:195" s="89" customFormat="1" ht="56.25" customHeight="1" x14ac:dyDescent="0.25">
      <c r="A105" s="27">
        <v>100</v>
      </c>
      <c r="B105" s="27">
        <v>1144</v>
      </c>
      <c r="C105" s="27" t="s">
        <v>198</v>
      </c>
      <c r="D105" s="71" t="s">
        <v>71</v>
      </c>
      <c r="E105" s="28">
        <v>463</v>
      </c>
      <c r="F105" s="72" t="s">
        <v>267</v>
      </c>
      <c r="G105" s="31"/>
      <c r="H105" s="57"/>
      <c r="I105" s="31"/>
      <c r="J105" s="31"/>
      <c r="K105" s="31"/>
      <c r="L105" s="31"/>
      <c r="M105" s="90"/>
      <c r="N105" s="90"/>
      <c r="O105" s="58"/>
      <c r="P105" s="31"/>
      <c r="Q105" s="31"/>
      <c r="R105" s="31"/>
      <c r="S105" s="31"/>
      <c r="T105" s="31"/>
      <c r="U105" s="31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31"/>
      <c r="BK105" s="31"/>
      <c r="BL105" s="31"/>
      <c r="BM105" s="33"/>
      <c r="BN105" s="33"/>
      <c r="BO105" s="34" t="s">
        <v>373</v>
      </c>
      <c r="BP105" s="35"/>
      <c r="BQ105" s="36"/>
      <c r="BR105" s="38"/>
      <c r="BS105" s="38"/>
      <c r="BT105" s="37"/>
      <c r="BU105" s="38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8"/>
      <c r="CI105" s="36"/>
      <c r="CJ105" s="36"/>
      <c r="CK105" s="39"/>
      <c r="CL105" s="36"/>
      <c r="CM105" s="36"/>
      <c r="CN105" s="40"/>
      <c r="CO105" s="41"/>
      <c r="CP105" s="42"/>
      <c r="CQ105" s="43"/>
      <c r="CR105" s="44"/>
      <c r="CS105" s="45"/>
      <c r="CT105" s="46"/>
      <c r="CU105" s="49"/>
      <c r="CV105" s="48"/>
      <c r="CW105" s="49"/>
      <c r="CX105" s="41"/>
      <c r="CY105" s="50"/>
      <c r="CZ105" s="70">
        <v>100.5</v>
      </c>
      <c r="DA105" s="70">
        <v>34.6</v>
      </c>
      <c r="DB105" s="70">
        <v>1392484.34</v>
      </c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88"/>
      <c r="DY105" s="88"/>
      <c r="DZ105" s="88"/>
      <c r="EA105" s="88"/>
      <c r="EB105" s="88"/>
      <c r="EC105" s="88"/>
      <c r="ED105" s="88"/>
      <c r="EE105" s="88"/>
      <c r="EF105" s="88"/>
      <c r="EG105" s="88"/>
      <c r="EH105" s="88"/>
      <c r="EI105" s="88"/>
      <c r="EJ105" s="88"/>
      <c r="EK105" s="88"/>
      <c r="EL105" s="88"/>
      <c r="EM105" s="88"/>
      <c r="EN105" s="88"/>
      <c r="EO105" s="88"/>
      <c r="EP105" s="88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88"/>
      <c r="FD105" s="88"/>
      <c r="FE105" s="88"/>
      <c r="FF105" s="88"/>
      <c r="FG105" s="88"/>
      <c r="FH105" s="88"/>
      <c r="FI105" s="88"/>
      <c r="FJ105" s="88"/>
      <c r="FK105" s="88"/>
      <c r="FL105" s="88"/>
      <c r="FM105" s="88"/>
      <c r="FN105" s="88"/>
      <c r="FO105" s="88"/>
      <c r="FP105" s="88"/>
      <c r="FQ105" s="88"/>
      <c r="FR105" s="88"/>
      <c r="FS105" s="88"/>
      <c r="FT105" s="88"/>
      <c r="FU105" s="88"/>
      <c r="FV105" s="88"/>
      <c r="FW105" s="88"/>
      <c r="FX105" s="88"/>
      <c r="FY105" s="88"/>
      <c r="FZ105" s="88"/>
      <c r="GA105" s="88"/>
      <c r="GB105" s="88"/>
      <c r="GC105" s="88"/>
      <c r="GD105" s="88"/>
      <c r="GE105" s="88"/>
      <c r="GF105" s="88"/>
      <c r="GG105" s="88"/>
      <c r="GH105" s="88"/>
      <c r="GI105" s="88"/>
      <c r="GJ105" s="88"/>
      <c r="GK105" s="88"/>
      <c r="GL105" s="88"/>
      <c r="GM105" s="88"/>
    </row>
    <row r="106" spans="1:195" s="2" customFormat="1" ht="56.25" customHeight="1" x14ac:dyDescent="0.25">
      <c r="A106" s="27">
        <v>101</v>
      </c>
      <c r="B106" s="27">
        <v>1145</v>
      </c>
      <c r="C106" s="27" t="s">
        <v>198</v>
      </c>
      <c r="D106" s="71" t="s">
        <v>71</v>
      </c>
      <c r="E106" s="28">
        <v>464</v>
      </c>
      <c r="F106" s="72" t="s">
        <v>267</v>
      </c>
      <c r="G106" s="31" t="s">
        <v>72</v>
      </c>
      <c r="H106" s="57" t="s">
        <v>133</v>
      </c>
      <c r="I106" s="31">
        <v>2</v>
      </c>
      <c r="J106" s="31">
        <v>566</v>
      </c>
      <c r="K106" s="31" t="s">
        <v>72</v>
      </c>
      <c r="L106" s="31"/>
      <c r="M106" s="29">
        <f t="shared" si="12"/>
        <v>7584.4</v>
      </c>
      <c r="N106" s="29">
        <f t="shared" si="13"/>
        <v>2128.1</v>
      </c>
      <c r="O106" s="58">
        <v>5456.3</v>
      </c>
      <c r="P106" s="31" t="s">
        <v>134</v>
      </c>
      <c r="Q106" s="31" t="s">
        <v>158</v>
      </c>
      <c r="R106" s="31">
        <v>1994</v>
      </c>
      <c r="S106" s="31">
        <v>5</v>
      </c>
      <c r="T106" s="31">
        <v>7</v>
      </c>
      <c r="U106" s="31" t="s">
        <v>135</v>
      </c>
      <c r="V106" s="58">
        <v>7496</v>
      </c>
      <c r="W106" s="58"/>
      <c r="X106" s="58">
        <v>34813</v>
      </c>
      <c r="Y106" s="58"/>
      <c r="Z106" s="58">
        <v>7961.7</v>
      </c>
      <c r="AA106" s="58"/>
      <c r="AB106" s="58">
        <v>5456.3</v>
      </c>
      <c r="AC106" s="58">
        <v>3638.8</v>
      </c>
      <c r="AD106" s="58">
        <v>5456.3</v>
      </c>
      <c r="AE106" s="58">
        <v>2505.4</v>
      </c>
      <c r="AF106" s="58">
        <v>377.3</v>
      </c>
      <c r="AG106" s="58"/>
      <c r="AH106" s="58">
        <v>1302.7</v>
      </c>
      <c r="AI106" s="58">
        <v>0</v>
      </c>
      <c r="AJ106" s="58"/>
      <c r="AK106" s="58"/>
      <c r="AL106" s="58">
        <v>91</v>
      </c>
      <c r="AM106" s="58">
        <v>7</v>
      </c>
      <c r="AN106" s="58">
        <v>234</v>
      </c>
      <c r="AO106" s="58">
        <v>104.4</v>
      </c>
      <c r="AP106" s="58">
        <v>55</v>
      </c>
      <c r="AQ106" s="58">
        <v>2960.1</v>
      </c>
      <c r="AR106" s="58">
        <v>2007</v>
      </c>
      <c r="AS106" s="58">
        <v>26</v>
      </c>
      <c r="AT106" s="58">
        <v>1965.6</v>
      </c>
      <c r="AU106" s="58">
        <v>1308.5</v>
      </c>
      <c r="AV106" s="58">
        <v>3</v>
      </c>
      <c r="AW106" s="58">
        <v>296.60000000000002</v>
      </c>
      <c r="AX106" s="58">
        <v>218.9</v>
      </c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31"/>
      <c r="BK106" s="31">
        <v>566</v>
      </c>
      <c r="BL106" s="31" t="s">
        <v>72</v>
      </c>
      <c r="BM106" s="33"/>
      <c r="BN106" s="33"/>
      <c r="BO106" s="34" t="s">
        <v>372</v>
      </c>
      <c r="BP106" s="35" t="s">
        <v>136</v>
      </c>
      <c r="BQ106" s="36">
        <v>30910994</v>
      </c>
      <c r="BR106" s="38"/>
      <c r="BS106" s="38"/>
      <c r="BT106" s="37">
        <f t="shared" si="9"/>
        <v>30910994</v>
      </c>
      <c r="BU106" s="36"/>
      <c r="BV106" s="36"/>
      <c r="BW106" s="36"/>
      <c r="BX106" s="36" t="e">
        <f>#REF!+BV106-BW106</f>
        <v>#REF!</v>
      </c>
      <c r="BY106" s="36"/>
      <c r="BZ106" s="36"/>
      <c r="CA106" s="36" t="e">
        <f t="shared" si="2"/>
        <v>#REF!</v>
      </c>
      <c r="CB106" s="36" t="e">
        <f>#REF!</f>
        <v>#REF!</v>
      </c>
      <c r="CC106" s="36"/>
      <c r="CD106" s="36"/>
      <c r="CE106" s="36" t="e">
        <f t="shared" si="8"/>
        <v>#REF!</v>
      </c>
      <c r="CF106" s="36"/>
      <c r="CG106" s="36"/>
      <c r="CH106" s="38">
        <v>4250486</v>
      </c>
      <c r="CI106" s="36"/>
      <c r="CJ106" s="36"/>
      <c r="CK106" s="39">
        <v>0.7</v>
      </c>
      <c r="CL106" s="36"/>
      <c r="CM106" s="36">
        <f t="shared" si="3"/>
        <v>4250486</v>
      </c>
      <c r="CN106" s="40"/>
      <c r="CO106" s="41">
        <v>1392</v>
      </c>
      <c r="CP106" s="42" t="s">
        <v>201</v>
      </c>
      <c r="CQ106" s="43" t="s">
        <v>73</v>
      </c>
      <c r="CR106" s="44">
        <v>465</v>
      </c>
      <c r="CS106" s="45" t="s">
        <v>137</v>
      </c>
      <c r="CT106" s="46">
        <v>1398.8</v>
      </c>
      <c r="CU106" s="49">
        <v>1302.7</v>
      </c>
      <c r="CV106" s="48">
        <f t="shared" si="14"/>
        <v>4075.6017615104693</v>
      </c>
      <c r="CW106" s="49">
        <f t="shared" si="15"/>
        <v>5700951.7440008447</v>
      </c>
      <c r="CX106" s="41"/>
      <c r="CY106" s="50">
        <v>3.1</v>
      </c>
      <c r="CZ106" s="70">
        <f t="shared" si="16"/>
        <v>1395.7</v>
      </c>
      <c r="DA106" s="70">
        <f>CU106</f>
        <v>1302.7</v>
      </c>
      <c r="DB106" s="70">
        <f t="shared" si="7"/>
        <v>5688317.3785401629</v>
      </c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</row>
    <row r="107" spans="1:195" s="89" customFormat="1" ht="56.25" customHeight="1" x14ac:dyDescent="0.25">
      <c r="A107" s="27">
        <v>102</v>
      </c>
      <c r="B107" s="27">
        <v>1164</v>
      </c>
      <c r="C107" s="27" t="s">
        <v>198</v>
      </c>
      <c r="D107" s="71" t="s">
        <v>71</v>
      </c>
      <c r="E107" s="28">
        <v>483</v>
      </c>
      <c r="F107" s="72" t="s">
        <v>267</v>
      </c>
      <c r="G107" s="31"/>
      <c r="H107" s="57"/>
      <c r="I107" s="31"/>
      <c r="J107" s="31"/>
      <c r="K107" s="31"/>
      <c r="L107" s="31"/>
      <c r="M107" s="90"/>
      <c r="N107" s="90"/>
      <c r="O107" s="58"/>
      <c r="P107" s="31"/>
      <c r="Q107" s="31"/>
      <c r="R107" s="31"/>
      <c r="S107" s="31"/>
      <c r="T107" s="31"/>
      <c r="U107" s="31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31"/>
      <c r="BK107" s="31"/>
      <c r="BL107" s="31"/>
      <c r="BM107" s="33"/>
      <c r="BN107" s="33"/>
      <c r="BO107" s="34" t="s">
        <v>371</v>
      </c>
      <c r="BP107" s="35"/>
      <c r="BQ107" s="36"/>
      <c r="BR107" s="38"/>
      <c r="BS107" s="38"/>
      <c r="BT107" s="37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8"/>
      <c r="CI107" s="36"/>
      <c r="CJ107" s="36"/>
      <c r="CK107" s="39"/>
      <c r="CL107" s="36"/>
      <c r="CM107" s="36"/>
      <c r="CN107" s="40"/>
      <c r="CO107" s="41"/>
      <c r="CP107" s="42"/>
      <c r="CQ107" s="43"/>
      <c r="CR107" s="44"/>
      <c r="CS107" s="45"/>
      <c r="CT107" s="46"/>
      <c r="CU107" s="49"/>
      <c r="CV107" s="48"/>
      <c r="CW107" s="49"/>
      <c r="CX107" s="41"/>
      <c r="CY107" s="50"/>
      <c r="CZ107" s="70">
        <v>955.2</v>
      </c>
      <c r="DA107" s="70">
        <v>268.10000000000002</v>
      </c>
      <c r="DB107" s="70">
        <v>4380377.6500000004</v>
      </c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88"/>
      <c r="DY107" s="88"/>
      <c r="DZ107" s="88"/>
      <c r="EA107" s="88"/>
      <c r="EB107" s="88"/>
      <c r="EC107" s="88"/>
      <c r="ED107" s="88"/>
      <c r="EE107" s="88"/>
      <c r="EF107" s="88"/>
      <c r="EG107" s="88"/>
      <c r="EH107" s="88"/>
      <c r="EI107" s="88"/>
      <c r="EJ107" s="88"/>
      <c r="EK107" s="88"/>
      <c r="EL107" s="88"/>
      <c r="EM107" s="88"/>
      <c r="EN107" s="88"/>
      <c r="EO107" s="88"/>
      <c r="EP107" s="88"/>
      <c r="EQ107" s="88"/>
      <c r="ER107" s="88"/>
      <c r="ES107" s="88"/>
      <c r="ET107" s="88"/>
      <c r="EU107" s="88"/>
      <c r="EV107" s="88"/>
      <c r="EW107" s="88"/>
      <c r="EX107" s="88"/>
      <c r="EY107" s="88"/>
      <c r="EZ107" s="88"/>
      <c r="FA107" s="88"/>
      <c r="FB107" s="88"/>
      <c r="FC107" s="88"/>
      <c r="FD107" s="88"/>
      <c r="FE107" s="88"/>
      <c r="FF107" s="88"/>
      <c r="FG107" s="88"/>
      <c r="FH107" s="88"/>
      <c r="FI107" s="88"/>
      <c r="FJ107" s="88"/>
      <c r="FK107" s="88"/>
      <c r="FL107" s="88"/>
      <c r="FM107" s="88"/>
      <c r="FN107" s="88"/>
      <c r="FO107" s="88"/>
      <c r="FP107" s="88"/>
      <c r="FQ107" s="88"/>
      <c r="FR107" s="88"/>
      <c r="FS107" s="88"/>
      <c r="FT107" s="88"/>
      <c r="FU107" s="88"/>
      <c r="FV107" s="88"/>
      <c r="FW107" s="88"/>
      <c r="FX107" s="88"/>
      <c r="FY107" s="88"/>
      <c r="FZ107" s="88"/>
      <c r="GA107" s="88"/>
      <c r="GB107" s="88"/>
      <c r="GC107" s="88"/>
      <c r="GD107" s="88"/>
      <c r="GE107" s="88"/>
      <c r="GF107" s="88"/>
      <c r="GG107" s="88"/>
      <c r="GH107" s="88"/>
      <c r="GI107" s="88"/>
      <c r="GJ107" s="88"/>
      <c r="GK107" s="88"/>
      <c r="GL107" s="88"/>
      <c r="GM107" s="88"/>
    </row>
    <row r="108" spans="1:195" s="2" customFormat="1" ht="56.25" customHeight="1" x14ac:dyDescent="0.25">
      <c r="A108" s="27">
        <v>103</v>
      </c>
      <c r="B108" s="27">
        <v>1182</v>
      </c>
      <c r="C108" s="27" t="s">
        <v>198</v>
      </c>
      <c r="D108" s="71" t="s">
        <v>71</v>
      </c>
      <c r="E108" s="28">
        <v>501</v>
      </c>
      <c r="F108" s="72" t="s">
        <v>267</v>
      </c>
      <c r="G108" s="31" t="s">
        <v>72</v>
      </c>
      <c r="H108" s="57" t="s">
        <v>40</v>
      </c>
      <c r="I108" s="31">
        <v>9</v>
      </c>
      <c r="J108" s="31">
        <v>605</v>
      </c>
      <c r="K108" s="31" t="s">
        <v>72</v>
      </c>
      <c r="L108" s="31"/>
      <c r="M108" s="29">
        <f t="shared" si="12"/>
        <v>2016.8999999999999</v>
      </c>
      <c r="N108" s="29">
        <f t="shared" si="13"/>
        <v>490.8</v>
      </c>
      <c r="O108" s="58">
        <v>1526.1</v>
      </c>
      <c r="P108" s="59">
        <v>1955</v>
      </c>
      <c r="Q108" s="31" t="s">
        <v>158</v>
      </c>
      <c r="R108" s="31">
        <v>1994</v>
      </c>
      <c r="S108" s="59">
        <v>4</v>
      </c>
      <c r="T108" s="31">
        <v>2</v>
      </c>
      <c r="U108" s="31">
        <v>43</v>
      </c>
      <c r="V108" s="58">
        <v>2462</v>
      </c>
      <c r="W108" s="58">
        <v>745</v>
      </c>
      <c r="X108" s="58">
        <v>10180</v>
      </c>
      <c r="Y108" s="58"/>
      <c r="Z108" s="58">
        <v>2008.8</v>
      </c>
      <c r="AA108" s="58">
        <v>0</v>
      </c>
      <c r="AB108" s="58">
        <v>1518</v>
      </c>
      <c r="AC108" s="58">
        <v>945.7</v>
      </c>
      <c r="AD108" s="58">
        <v>1526.1</v>
      </c>
      <c r="AE108" s="58">
        <v>490.8</v>
      </c>
      <c r="AF108" s="58"/>
      <c r="AG108" s="58"/>
      <c r="AH108" s="58">
        <v>35.6</v>
      </c>
      <c r="AI108" s="58">
        <v>35.6</v>
      </c>
      <c r="AJ108" s="58"/>
      <c r="AK108" s="58"/>
      <c r="AL108" s="58">
        <v>24</v>
      </c>
      <c r="AM108" s="58"/>
      <c r="AN108" s="58"/>
      <c r="AO108" s="58"/>
      <c r="AP108" s="58">
        <v>12</v>
      </c>
      <c r="AQ108" s="58">
        <v>642.1</v>
      </c>
      <c r="AR108" s="58">
        <v>382</v>
      </c>
      <c r="AS108" s="58">
        <v>12</v>
      </c>
      <c r="AT108" s="58">
        <v>875.9</v>
      </c>
      <c r="AU108" s="58">
        <v>563.70000000000005</v>
      </c>
      <c r="AV108" s="58"/>
      <c r="AW108" s="58"/>
      <c r="AX108" s="58"/>
      <c r="AY108" s="58"/>
      <c r="AZ108" s="62"/>
      <c r="BA108" s="62"/>
      <c r="BB108" s="58"/>
      <c r="BC108" s="58"/>
      <c r="BD108" s="58"/>
      <c r="BE108" s="58"/>
      <c r="BF108" s="58"/>
      <c r="BG108" s="58"/>
      <c r="BH108" s="58"/>
      <c r="BI108" s="58"/>
      <c r="BJ108" s="31"/>
      <c r="BK108" s="31">
        <v>605</v>
      </c>
      <c r="BL108" s="31" t="s">
        <v>72</v>
      </c>
      <c r="BM108" s="33" t="s">
        <v>41</v>
      </c>
      <c r="BN108" s="33"/>
      <c r="BO108" s="60" t="s">
        <v>370</v>
      </c>
      <c r="BP108" s="61" t="s">
        <v>42</v>
      </c>
      <c r="BQ108" s="36">
        <v>10986560</v>
      </c>
      <c r="BR108" s="36"/>
      <c r="BS108" s="36"/>
      <c r="BT108" s="37">
        <f t="shared" si="9"/>
        <v>10986560</v>
      </c>
      <c r="BU108" s="38"/>
      <c r="BV108" s="36"/>
      <c r="BW108" s="36"/>
      <c r="BX108" s="36" t="e">
        <f>#REF!+BV108-BW108</f>
        <v>#REF!</v>
      </c>
      <c r="BY108" s="36"/>
      <c r="BZ108" s="36"/>
      <c r="CA108" s="36" t="e">
        <f t="shared" si="2"/>
        <v>#REF!</v>
      </c>
      <c r="CB108" s="36" t="e">
        <f>#REF!</f>
        <v>#REF!</v>
      </c>
      <c r="CC108" s="36"/>
      <c r="CD108" s="36"/>
      <c r="CE108" s="36" t="e">
        <f t="shared" si="8"/>
        <v>#REF!</v>
      </c>
      <c r="CF108" s="36"/>
      <c r="CG108" s="36"/>
      <c r="CH108" s="38">
        <v>4399115</v>
      </c>
      <c r="CI108" s="36"/>
      <c r="CJ108" s="36"/>
      <c r="CK108" s="39">
        <v>0.7</v>
      </c>
      <c r="CL108" s="36"/>
      <c r="CM108" s="36">
        <f t="shared" si="3"/>
        <v>4399115</v>
      </c>
      <c r="CN108" s="40"/>
      <c r="CO108" s="41">
        <v>1431</v>
      </c>
      <c r="CP108" s="42" t="s">
        <v>201</v>
      </c>
      <c r="CQ108" s="43" t="s">
        <v>73</v>
      </c>
      <c r="CR108" s="44">
        <v>500</v>
      </c>
      <c r="CS108" s="45" t="s">
        <v>43</v>
      </c>
      <c r="CT108" s="46">
        <v>490.8</v>
      </c>
      <c r="CU108" s="49">
        <v>35.6</v>
      </c>
      <c r="CV108" s="48">
        <f t="shared" si="14"/>
        <v>5447.2507313203432</v>
      </c>
      <c r="CW108" s="49">
        <f t="shared" si="15"/>
        <v>2673510.6589320246</v>
      </c>
      <c r="CX108" s="41"/>
      <c r="CY108" s="50">
        <v>35.6</v>
      </c>
      <c r="CZ108" s="70">
        <f t="shared" si="16"/>
        <v>455.2</v>
      </c>
      <c r="DA108" s="70">
        <f>CU108-CY108</f>
        <v>0</v>
      </c>
      <c r="DB108" s="70">
        <f t="shared" si="7"/>
        <v>2479588.5328970202</v>
      </c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</row>
    <row r="109" spans="1:195" s="89" customFormat="1" ht="56.25" customHeight="1" x14ac:dyDescent="0.25">
      <c r="A109" s="27">
        <v>104</v>
      </c>
      <c r="B109" s="27">
        <v>1214</v>
      </c>
      <c r="C109" s="27" t="s">
        <v>198</v>
      </c>
      <c r="D109" s="71" t="s">
        <v>71</v>
      </c>
      <c r="E109" s="28">
        <v>533</v>
      </c>
      <c r="F109" s="72" t="s">
        <v>267</v>
      </c>
      <c r="G109" s="31"/>
      <c r="H109" s="57"/>
      <c r="I109" s="31"/>
      <c r="J109" s="31"/>
      <c r="K109" s="31"/>
      <c r="L109" s="31"/>
      <c r="M109" s="90"/>
      <c r="N109" s="90"/>
      <c r="O109" s="58"/>
      <c r="P109" s="59"/>
      <c r="Q109" s="31"/>
      <c r="R109" s="31"/>
      <c r="S109" s="59"/>
      <c r="T109" s="31"/>
      <c r="U109" s="31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62"/>
      <c r="BA109" s="62"/>
      <c r="BB109" s="58"/>
      <c r="BC109" s="58"/>
      <c r="BD109" s="58"/>
      <c r="BE109" s="58"/>
      <c r="BF109" s="58"/>
      <c r="BG109" s="58"/>
      <c r="BH109" s="58"/>
      <c r="BI109" s="58"/>
      <c r="BJ109" s="31"/>
      <c r="BK109" s="31"/>
      <c r="BL109" s="31"/>
      <c r="BM109" s="33"/>
      <c r="BN109" s="33"/>
      <c r="BO109" s="60" t="s">
        <v>336</v>
      </c>
      <c r="BP109" s="61"/>
      <c r="BQ109" s="36"/>
      <c r="BR109" s="36"/>
      <c r="BS109" s="36"/>
      <c r="BT109" s="37"/>
      <c r="BU109" s="38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8"/>
      <c r="CI109" s="36"/>
      <c r="CJ109" s="36"/>
      <c r="CK109" s="39"/>
      <c r="CL109" s="36"/>
      <c r="CM109" s="36"/>
      <c r="CN109" s="40"/>
      <c r="CO109" s="41"/>
      <c r="CP109" s="42"/>
      <c r="CQ109" s="43"/>
      <c r="CR109" s="44"/>
      <c r="CS109" s="45"/>
      <c r="CT109" s="46"/>
      <c r="CU109" s="49"/>
      <c r="CV109" s="48"/>
      <c r="CW109" s="49"/>
      <c r="CX109" s="41"/>
      <c r="CY109" s="50"/>
      <c r="CZ109" s="70">
        <v>1721.7</v>
      </c>
      <c r="DA109" s="70">
        <v>639.70000000000005</v>
      </c>
      <c r="DB109" s="70">
        <v>9012780.3200000003</v>
      </c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88"/>
      <c r="DO109" s="88"/>
      <c r="DP109" s="88"/>
      <c r="DQ109" s="88"/>
      <c r="DR109" s="88"/>
      <c r="DS109" s="88"/>
      <c r="DT109" s="88"/>
      <c r="DU109" s="88"/>
      <c r="DV109" s="88"/>
      <c r="DW109" s="88"/>
      <c r="DX109" s="88"/>
      <c r="DY109" s="88"/>
      <c r="DZ109" s="88"/>
      <c r="EA109" s="88"/>
      <c r="EB109" s="88"/>
      <c r="EC109" s="88"/>
      <c r="ED109" s="88"/>
      <c r="EE109" s="88"/>
      <c r="EF109" s="88"/>
      <c r="EG109" s="88"/>
      <c r="EH109" s="88"/>
      <c r="EI109" s="88"/>
      <c r="EJ109" s="88"/>
      <c r="EK109" s="88"/>
      <c r="EL109" s="88"/>
      <c r="EM109" s="88"/>
      <c r="EN109" s="88"/>
      <c r="EO109" s="88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88"/>
      <c r="FD109" s="88"/>
      <c r="FE109" s="88"/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88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88"/>
      <c r="GD109" s="88"/>
      <c r="GE109" s="88"/>
      <c r="GF109" s="88"/>
      <c r="GG109" s="88"/>
      <c r="GH109" s="88"/>
      <c r="GI109" s="88"/>
      <c r="GJ109" s="88"/>
      <c r="GK109" s="88"/>
      <c r="GL109" s="88"/>
      <c r="GM109" s="88"/>
    </row>
    <row r="110" spans="1:195" s="2" customFormat="1" ht="56.25" customHeight="1" x14ac:dyDescent="0.25">
      <c r="A110" s="27">
        <v>105</v>
      </c>
      <c r="B110" s="27">
        <v>1231</v>
      </c>
      <c r="C110" s="27" t="s">
        <v>198</v>
      </c>
      <c r="D110" s="71" t="s">
        <v>71</v>
      </c>
      <c r="E110" s="28">
        <v>550</v>
      </c>
      <c r="F110" s="72" t="s">
        <v>267</v>
      </c>
      <c r="G110" s="31" t="s">
        <v>72</v>
      </c>
      <c r="H110" s="57" t="s">
        <v>44</v>
      </c>
      <c r="I110" s="31">
        <v>2</v>
      </c>
      <c r="J110" s="31">
        <v>697</v>
      </c>
      <c r="K110" s="31" t="s">
        <v>72</v>
      </c>
      <c r="L110" s="31"/>
      <c r="M110" s="29">
        <f t="shared" si="12"/>
        <v>3115.4</v>
      </c>
      <c r="N110" s="29">
        <f t="shared" si="13"/>
        <v>325.60000000000002</v>
      </c>
      <c r="O110" s="58">
        <v>2789.8</v>
      </c>
      <c r="P110" s="31">
        <v>1952</v>
      </c>
      <c r="Q110" s="31" t="s">
        <v>158</v>
      </c>
      <c r="R110" s="31">
        <v>1989</v>
      </c>
      <c r="S110" s="31">
        <v>5</v>
      </c>
      <c r="T110" s="31">
        <v>3</v>
      </c>
      <c r="U110" s="31">
        <v>18</v>
      </c>
      <c r="V110" s="58">
        <v>2358</v>
      </c>
      <c r="W110" s="58">
        <v>1007</v>
      </c>
      <c r="X110" s="58">
        <v>16494</v>
      </c>
      <c r="Y110" s="58"/>
      <c r="Z110" s="58">
        <v>3503.9</v>
      </c>
      <c r="AA110" s="58"/>
      <c r="AB110" s="58">
        <v>2789.8</v>
      </c>
      <c r="AC110" s="58">
        <v>1649.7</v>
      </c>
      <c r="AD110" s="58">
        <v>2789.8</v>
      </c>
      <c r="AE110" s="58">
        <v>714.1</v>
      </c>
      <c r="AF110" s="58">
        <v>388.5</v>
      </c>
      <c r="AG110" s="58"/>
      <c r="AH110" s="58">
        <v>73.5</v>
      </c>
      <c r="AI110" s="58">
        <v>18.2</v>
      </c>
      <c r="AJ110" s="58"/>
      <c r="AK110" s="58"/>
      <c r="AL110" s="58">
        <v>48</v>
      </c>
      <c r="AM110" s="58"/>
      <c r="AN110" s="58"/>
      <c r="AO110" s="58"/>
      <c r="AP110" s="58">
        <v>28</v>
      </c>
      <c r="AQ110" s="58">
        <v>1410.8</v>
      </c>
      <c r="AR110" s="58">
        <v>812.8</v>
      </c>
      <c r="AS110" s="58">
        <v>12</v>
      </c>
      <c r="AT110" s="58">
        <v>780.8</v>
      </c>
      <c r="AU110" s="58">
        <v>465.8</v>
      </c>
      <c r="AV110" s="58">
        <v>8</v>
      </c>
      <c r="AW110" s="58">
        <v>598.20000000000005</v>
      </c>
      <c r="AX110" s="58">
        <v>371.1</v>
      </c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31"/>
      <c r="BK110" s="31">
        <v>697</v>
      </c>
      <c r="BL110" s="31" t="s">
        <v>72</v>
      </c>
      <c r="BM110" s="33" t="s">
        <v>45</v>
      </c>
      <c r="BN110" s="33"/>
      <c r="BO110" s="34" t="s">
        <v>337</v>
      </c>
      <c r="BP110" s="35" t="s">
        <v>46</v>
      </c>
      <c r="BQ110" s="36">
        <v>16975162</v>
      </c>
      <c r="BR110" s="38"/>
      <c r="BS110" s="38"/>
      <c r="BT110" s="37">
        <f t="shared" si="9"/>
        <v>16975162</v>
      </c>
      <c r="BU110" s="36"/>
      <c r="BV110" s="36"/>
      <c r="BW110" s="36"/>
      <c r="BX110" s="36" t="e">
        <f>#REF!+BV110-BW110</f>
        <v>#REF!</v>
      </c>
      <c r="BY110" s="36"/>
      <c r="BZ110" s="36"/>
      <c r="CA110" s="36" t="e">
        <f t="shared" si="2"/>
        <v>#REF!</v>
      </c>
      <c r="CB110" s="36" t="e">
        <f>#REF!</f>
        <v>#REF!</v>
      </c>
      <c r="CC110" s="36"/>
      <c r="CD110" s="36"/>
      <c r="CE110" s="36" t="e">
        <f t="shared" si="8"/>
        <v>#REF!</v>
      </c>
      <c r="CF110" s="36"/>
      <c r="CG110" s="36"/>
      <c r="CH110" s="38">
        <v>16053823</v>
      </c>
      <c r="CI110" s="36"/>
      <c r="CJ110" s="36"/>
      <c r="CK110" s="39">
        <v>0.7</v>
      </c>
      <c r="CL110" s="36"/>
      <c r="CM110" s="36">
        <f t="shared" si="3"/>
        <v>16053823</v>
      </c>
      <c r="CN110" s="40"/>
      <c r="CO110" s="41">
        <v>1523</v>
      </c>
      <c r="CP110" s="42" t="s">
        <v>201</v>
      </c>
      <c r="CQ110" s="43" t="s">
        <v>73</v>
      </c>
      <c r="CR110" s="44">
        <v>553</v>
      </c>
      <c r="CS110" s="45" t="s">
        <v>47</v>
      </c>
      <c r="CT110" s="46">
        <v>714.1</v>
      </c>
      <c r="CU110" s="49">
        <v>73.5</v>
      </c>
      <c r="CV110" s="48">
        <f t="shared" si="14"/>
        <v>5448.7905244912372</v>
      </c>
      <c r="CW110" s="49">
        <f t="shared" si="15"/>
        <v>3890981.3135391925</v>
      </c>
      <c r="CX110" s="41"/>
      <c r="CY110" s="50">
        <v>73.5</v>
      </c>
      <c r="CZ110" s="70">
        <f t="shared" si="16"/>
        <v>640.6</v>
      </c>
      <c r="DA110" s="70">
        <f>CU110-CY110</f>
        <v>0</v>
      </c>
      <c r="DB110" s="70">
        <f t="shared" si="7"/>
        <v>3490495.2099890867</v>
      </c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</row>
    <row r="111" spans="1:195" s="2" customFormat="1" ht="56.25" customHeight="1" x14ac:dyDescent="0.25">
      <c r="A111" s="27">
        <v>106</v>
      </c>
      <c r="B111" s="27">
        <v>1237</v>
      </c>
      <c r="C111" s="27" t="s">
        <v>198</v>
      </c>
      <c r="D111" s="71" t="s">
        <v>71</v>
      </c>
      <c r="E111" s="28">
        <v>556</v>
      </c>
      <c r="F111" s="72" t="s">
        <v>267</v>
      </c>
      <c r="G111" s="31" t="s">
        <v>72</v>
      </c>
      <c r="H111" s="57" t="s">
        <v>48</v>
      </c>
      <c r="I111" s="31">
        <v>1</v>
      </c>
      <c r="J111" s="31">
        <v>698</v>
      </c>
      <c r="K111" s="31" t="s">
        <v>72</v>
      </c>
      <c r="L111" s="31"/>
      <c r="M111" s="29">
        <f t="shared" si="12"/>
        <v>4437.9000000000005</v>
      </c>
      <c r="N111" s="29">
        <f t="shared" si="13"/>
        <v>596.6</v>
      </c>
      <c r="O111" s="58">
        <v>3841.3</v>
      </c>
      <c r="P111" s="31">
        <v>1958</v>
      </c>
      <c r="Q111" s="31" t="s">
        <v>158</v>
      </c>
      <c r="R111" s="31">
        <v>1994</v>
      </c>
      <c r="S111" s="31">
        <v>5</v>
      </c>
      <c r="T111" s="31">
        <v>5</v>
      </c>
      <c r="U111" s="31">
        <v>34</v>
      </c>
      <c r="V111" s="58">
        <v>3042</v>
      </c>
      <c r="W111" s="58">
        <v>1426</v>
      </c>
      <c r="X111" s="58">
        <v>26181</v>
      </c>
      <c r="Y111" s="58"/>
      <c r="Z111" s="58">
        <v>5189.3</v>
      </c>
      <c r="AA111" s="58"/>
      <c r="AB111" s="58">
        <v>3841.3</v>
      </c>
      <c r="AC111" s="58">
        <v>2461.1</v>
      </c>
      <c r="AD111" s="58">
        <v>3841.3</v>
      </c>
      <c r="AE111" s="58">
        <v>1348</v>
      </c>
      <c r="AF111" s="58">
        <v>751.4</v>
      </c>
      <c r="AG111" s="58"/>
      <c r="AH111" s="58"/>
      <c r="AI111" s="58">
        <v>60.1</v>
      </c>
      <c r="AJ111" s="58"/>
      <c r="AK111" s="58"/>
      <c r="AL111" s="58">
        <v>62</v>
      </c>
      <c r="AM111" s="58"/>
      <c r="AN111" s="58"/>
      <c r="AO111" s="58"/>
      <c r="AP111" s="58">
        <v>41</v>
      </c>
      <c r="AQ111" s="58">
        <v>2195.5</v>
      </c>
      <c r="AR111" s="58">
        <v>1361.9</v>
      </c>
      <c r="AS111" s="58">
        <v>17</v>
      </c>
      <c r="AT111" s="58">
        <v>1348.8</v>
      </c>
      <c r="AU111" s="58">
        <v>884.7</v>
      </c>
      <c r="AV111" s="58">
        <v>4</v>
      </c>
      <c r="AW111" s="58">
        <v>297</v>
      </c>
      <c r="AX111" s="58">
        <v>214.5</v>
      </c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31"/>
      <c r="BK111" s="31">
        <v>698</v>
      </c>
      <c r="BL111" s="31" t="s">
        <v>72</v>
      </c>
      <c r="BM111" s="33" t="s">
        <v>49</v>
      </c>
      <c r="BN111" s="33"/>
      <c r="BO111" s="34" t="s">
        <v>338</v>
      </c>
      <c r="BP111" s="35" t="s">
        <v>50</v>
      </c>
      <c r="BQ111" s="36">
        <v>22814482</v>
      </c>
      <c r="BR111" s="36"/>
      <c r="BS111" s="36"/>
      <c r="BT111" s="37">
        <f t="shared" si="9"/>
        <v>22814482</v>
      </c>
      <c r="BU111" s="38"/>
      <c r="BV111" s="36"/>
      <c r="BW111" s="36"/>
      <c r="BX111" s="36" t="e">
        <f>#REF!+BV111-BW111</f>
        <v>#REF!</v>
      </c>
      <c r="BY111" s="36"/>
      <c r="BZ111" s="36"/>
      <c r="CA111" s="36" t="e">
        <f t="shared" si="2"/>
        <v>#REF!</v>
      </c>
      <c r="CB111" s="36" t="e">
        <f>#REF!</f>
        <v>#REF!</v>
      </c>
      <c r="CC111" s="36"/>
      <c r="CD111" s="36"/>
      <c r="CE111" s="36" t="e">
        <f t="shared" si="8"/>
        <v>#REF!</v>
      </c>
      <c r="CF111" s="36"/>
      <c r="CG111" s="36"/>
      <c r="CH111" s="38">
        <v>5632248</v>
      </c>
      <c r="CI111" s="36"/>
      <c r="CJ111" s="36"/>
      <c r="CK111" s="39">
        <v>0.7</v>
      </c>
      <c r="CL111" s="36"/>
      <c r="CM111" s="36">
        <f t="shared" si="3"/>
        <v>5632248</v>
      </c>
      <c r="CN111" s="40"/>
      <c r="CO111" s="41">
        <v>1524</v>
      </c>
      <c r="CP111" s="42" t="s">
        <v>201</v>
      </c>
      <c r="CQ111" s="43" t="s">
        <v>73</v>
      </c>
      <c r="CR111" s="44">
        <v>561</v>
      </c>
      <c r="CS111" s="45" t="s">
        <v>51</v>
      </c>
      <c r="CT111" s="46">
        <v>103</v>
      </c>
      <c r="CU111" s="49"/>
      <c r="CV111" s="48">
        <f t="shared" si="14"/>
        <v>5140.8283197007586</v>
      </c>
      <c r="CW111" s="49">
        <v>550906.63</v>
      </c>
      <c r="CX111" s="41"/>
      <c r="CY111" s="50">
        <v>40.4</v>
      </c>
      <c r="CZ111" s="70">
        <f t="shared" si="16"/>
        <v>62.6</v>
      </c>
      <c r="DA111" s="70">
        <v>0</v>
      </c>
      <c r="DB111" s="70">
        <f t="shared" si="7"/>
        <v>334822.86444660195</v>
      </c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</row>
    <row r="112" spans="1:195" s="2" customFormat="1" ht="56.25" customHeight="1" x14ac:dyDescent="0.25">
      <c r="A112" s="27">
        <v>107</v>
      </c>
      <c r="B112" s="27">
        <v>1241</v>
      </c>
      <c r="C112" s="27" t="s">
        <v>198</v>
      </c>
      <c r="D112" s="71" t="s">
        <v>71</v>
      </c>
      <c r="E112" s="28">
        <v>560</v>
      </c>
      <c r="F112" s="72" t="s">
        <v>267</v>
      </c>
      <c r="G112" s="31" t="s">
        <v>72</v>
      </c>
      <c r="H112" s="57" t="s">
        <v>52</v>
      </c>
      <c r="I112" s="31">
        <v>2</v>
      </c>
      <c r="J112" s="31">
        <v>707</v>
      </c>
      <c r="K112" s="31" t="s">
        <v>72</v>
      </c>
      <c r="L112" s="31"/>
      <c r="M112" s="29">
        <f t="shared" si="12"/>
        <v>4832.2</v>
      </c>
      <c r="N112" s="29">
        <f t="shared" si="13"/>
        <v>819.99999999999989</v>
      </c>
      <c r="O112" s="58">
        <v>4012.2</v>
      </c>
      <c r="P112" s="31">
        <v>1958</v>
      </c>
      <c r="Q112" s="31" t="s">
        <v>158</v>
      </c>
      <c r="R112" s="31">
        <v>1989</v>
      </c>
      <c r="S112" s="31">
        <v>5</v>
      </c>
      <c r="T112" s="31">
        <v>5</v>
      </c>
      <c r="U112" s="31">
        <v>26</v>
      </c>
      <c r="V112" s="58">
        <v>3700</v>
      </c>
      <c r="W112" s="58">
        <v>1475</v>
      </c>
      <c r="X112" s="58">
        <v>25614</v>
      </c>
      <c r="Y112" s="58"/>
      <c r="Z112" s="58">
        <v>5185.8</v>
      </c>
      <c r="AA112" s="58"/>
      <c r="AB112" s="58">
        <v>4012.2</v>
      </c>
      <c r="AC112" s="58">
        <v>2598.8000000000002</v>
      </c>
      <c r="AD112" s="58">
        <v>4012.2</v>
      </c>
      <c r="AE112" s="58">
        <v>1173.5999999999999</v>
      </c>
      <c r="AF112" s="58"/>
      <c r="AG112" s="58">
        <v>353.6</v>
      </c>
      <c r="AH112" s="58">
        <v>483.6</v>
      </c>
      <c r="AI112" s="58">
        <v>12.5</v>
      </c>
      <c r="AJ112" s="58"/>
      <c r="AK112" s="58"/>
      <c r="AL112" s="58">
        <v>64</v>
      </c>
      <c r="AM112" s="58"/>
      <c r="AN112" s="58"/>
      <c r="AO112" s="58"/>
      <c r="AP112" s="58">
        <v>43</v>
      </c>
      <c r="AQ112" s="58">
        <v>2248.1999999999998</v>
      </c>
      <c r="AR112" s="58">
        <v>1404.7</v>
      </c>
      <c r="AS112" s="58">
        <v>17</v>
      </c>
      <c r="AT112" s="58">
        <v>1409.3</v>
      </c>
      <c r="AU112" s="58">
        <v>934.8</v>
      </c>
      <c r="AV112" s="58">
        <v>4</v>
      </c>
      <c r="AW112" s="58">
        <v>354.7</v>
      </c>
      <c r="AX112" s="58">
        <v>259.3</v>
      </c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31"/>
      <c r="BK112" s="31">
        <v>707</v>
      </c>
      <c r="BL112" s="31" t="s">
        <v>72</v>
      </c>
      <c r="BM112" s="33" t="s">
        <v>53</v>
      </c>
      <c r="BN112" s="33"/>
      <c r="BO112" s="34" t="s">
        <v>339</v>
      </c>
      <c r="BP112" s="35" t="s">
        <v>54</v>
      </c>
      <c r="BQ112" s="36">
        <v>23142607</v>
      </c>
      <c r="BR112" s="38"/>
      <c r="BS112" s="38"/>
      <c r="BT112" s="37">
        <f t="shared" si="9"/>
        <v>23142607</v>
      </c>
      <c r="BU112" s="38"/>
      <c r="BV112" s="36"/>
      <c r="BW112" s="36"/>
      <c r="BX112" s="36" t="e">
        <f>#REF!+BV112-BW112</f>
        <v>#REF!</v>
      </c>
      <c r="BY112" s="36"/>
      <c r="BZ112" s="36"/>
      <c r="CA112" s="36" t="e">
        <f t="shared" si="2"/>
        <v>#REF!</v>
      </c>
      <c r="CB112" s="36" t="e">
        <f>#REF!</f>
        <v>#REF!</v>
      </c>
      <c r="CC112" s="36"/>
      <c r="CD112" s="36"/>
      <c r="CE112" s="36" t="e">
        <f t="shared" si="8"/>
        <v>#REF!</v>
      </c>
      <c r="CF112" s="36"/>
      <c r="CG112" s="36"/>
      <c r="CH112" s="38">
        <v>5914432</v>
      </c>
      <c r="CI112" s="36"/>
      <c r="CJ112" s="36"/>
      <c r="CK112" s="39">
        <v>0.7</v>
      </c>
      <c r="CL112" s="36"/>
      <c r="CM112" s="36">
        <f t="shared" si="3"/>
        <v>5914432</v>
      </c>
      <c r="CN112" s="40"/>
      <c r="CO112" s="41">
        <v>1533</v>
      </c>
      <c r="CP112" s="42" t="s">
        <v>201</v>
      </c>
      <c r="CQ112" s="43" t="s">
        <v>73</v>
      </c>
      <c r="CR112" s="44">
        <v>559</v>
      </c>
      <c r="CS112" s="45" t="s">
        <v>55</v>
      </c>
      <c r="CT112" s="46">
        <v>1025.3</v>
      </c>
      <c r="CU112" s="49">
        <v>483.6</v>
      </c>
      <c r="CV112" s="48">
        <f t="shared" si="14"/>
        <v>4789.2485824262239</v>
      </c>
      <c r="CW112" s="49">
        <f t="shared" si="15"/>
        <v>4910416.5715616075</v>
      </c>
      <c r="CX112" s="41"/>
      <c r="CY112" s="50">
        <v>63.9</v>
      </c>
      <c r="CZ112" s="70">
        <f t="shared" si="16"/>
        <v>961.4</v>
      </c>
      <c r="DA112" s="70">
        <f>CU112-CY112</f>
        <v>419.70000000000005</v>
      </c>
      <c r="DB112" s="70">
        <f t="shared" si="7"/>
        <v>4604383.5871445714</v>
      </c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</row>
    <row r="113" spans="1:195" s="89" customFormat="1" ht="56.25" customHeight="1" x14ac:dyDescent="0.25">
      <c r="A113" s="27">
        <v>108</v>
      </c>
      <c r="B113" s="27">
        <v>1243</v>
      </c>
      <c r="C113" s="27" t="s">
        <v>198</v>
      </c>
      <c r="D113" s="71" t="s">
        <v>71</v>
      </c>
      <c r="E113" s="28">
        <v>562</v>
      </c>
      <c r="F113" s="72" t="s">
        <v>267</v>
      </c>
      <c r="G113" s="31"/>
      <c r="H113" s="57"/>
      <c r="I113" s="31"/>
      <c r="J113" s="31"/>
      <c r="K113" s="31"/>
      <c r="L113" s="31"/>
      <c r="M113" s="90"/>
      <c r="N113" s="90"/>
      <c r="O113" s="58"/>
      <c r="P113" s="31"/>
      <c r="Q113" s="31"/>
      <c r="R113" s="31"/>
      <c r="S113" s="31"/>
      <c r="T113" s="31"/>
      <c r="U113" s="31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31"/>
      <c r="BK113" s="31"/>
      <c r="BL113" s="31"/>
      <c r="BM113" s="33"/>
      <c r="BN113" s="33"/>
      <c r="BO113" s="34" t="s">
        <v>340</v>
      </c>
      <c r="BP113" s="35"/>
      <c r="BQ113" s="36"/>
      <c r="BR113" s="38"/>
      <c r="BS113" s="38"/>
      <c r="BT113" s="37"/>
      <c r="BU113" s="38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8"/>
      <c r="CI113" s="36"/>
      <c r="CJ113" s="36"/>
      <c r="CK113" s="39"/>
      <c r="CL113" s="36"/>
      <c r="CM113" s="36"/>
      <c r="CN113" s="40"/>
      <c r="CO113" s="41"/>
      <c r="CP113" s="42"/>
      <c r="CQ113" s="43"/>
      <c r="CR113" s="44"/>
      <c r="CS113" s="45"/>
      <c r="CT113" s="46"/>
      <c r="CU113" s="49"/>
      <c r="CV113" s="48"/>
      <c r="CW113" s="49"/>
      <c r="CX113" s="41"/>
      <c r="CY113" s="50"/>
      <c r="CZ113" s="70">
        <v>42.4</v>
      </c>
      <c r="DA113" s="70">
        <v>42.4</v>
      </c>
      <c r="DB113" s="70">
        <v>647201.48</v>
      </c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88"/>
      <c r="DO113" s="88"/>
      <c r="DP113" s="88"/>
      <c r="DQ113" s="88"/>
      <c r="DR113" s="88"/>
      <c r="DS113" s="88"/>
      <c r="DT113" s="88"/>
      <c r="DU113" s="88"/>
      <c r="DV113" s="88"/>
      <c r="DW113" s="88"/>
      <c r="DX113" s="88"/>
      <c r="DY113" s="88"/>
      <c r="DZ113" s="88"/>
      <c r="EA113" s="88"/>
      <c r="EB113" s="88"/>
      <c r="EC113" s="88"/>
      <c r="ED113" s="88"/>
      <c r="EE113" s="88"/>
      <c r="EF113" s="88"/>
      <c r="EG113" s="88"/>
      <c r="EH113" s="88"/>
      <c r="EI113" s="88"/>
      <c r="EJ113" s="88"/>
      <c r="EK113" s="88"/>
      <c r="EL113" s="88"/>
      <c r="EM113" s="88"/>
      <c r="EN113" s="88"/>
      <c r="EO113" s="88"/>
      <c r="EP113" s="88"/>
      <c r="EQ113" s="88"/>
      <c r="ER113" s="88"/>
      <c r="ES113" s="88"/>
      <c r="ET113" s="88"/>
      <c r="EU113" s="88"/>
      <c r="EV113" s="88"/>
      <c r="EW113" s="88"/>
      <c r="EX113" s="88"/>
      <c r="EY113" s="88"/>
      <c r="EZ113" s="88"/>
      <c r="FA113" s="88"/>
      <c r="FB113" s="88"/>
      <c r="FC113" s="88"/>
      <c r="FD113" s="88"/>
      <c r="FE113" s="88"/>
      <c r="FF113" s="88"/>
      <c r="FG113" s="88"/>
      <c r="FH113" s="88"/>
      <c r="FI113" s="88"/>
      <c r="FJ113" s="88"/>
      <c r="FK113" s="88"/>
      <c r="FL113" s="88"/>
      <c r="FM113" s="88"/>
      <c r="FN113" s="88"/>
      <c r="FO113" s="88"/>
      <c r="FP113" s="88"/>
      <c r="FQ113" s="88"/>
      <c r="FR113" s="88"/>
      <c r="FS113" s="88"/>
      <c r="FT113" s="88"/>
      <c r="FU113" s="88"/>
      <c r="FV113" s="88"/>
      <c r="FW113" s="88"/>
      <c r="FX113" s="88"/>
      <c r="FY113" s="88"/>
      <c r="FZ113" s="88"/>
      <c r="GA113" s="88"/>
      <c r="GB113" s="88"/>
      <c r="GC113" s="88"/>
      <c r="GD113" s="88"/>
      <c r="GE113" s="88"/>
      <c r="GF113" s="88"/>
      <c r="GG113" s="88"/>
      <c r="GH113" s="88"/>
      <c r="GI113" s="88"/>
      <c r="GJ113" s="88"/>
      <c r="GK113" s="88"/>
      <c r="GL113" s="88"/>
      <c r="GM113" s="88"/>
    </row>
    <row r="114" spans="1:195" s="2" customFormat="1" ht="56.25" customHeight="1" x14ac:dyDescent="0.25">
      <c r="A114" s="27">
        <v>109</v>
      </c>
      <c r="B114" s="27">
        <v>1257</v>
      </c>
      <c r="C114" s="27" t="s">
        <v>198</v>
      </c>
      <c r="D114" s="71" t="s">
        <v>71</v>
      </c>
      <c r="E114" s="28">
        <v>576</v>
      </c>
      <c r="F114" s="72" t="s">
        <v>267</v>
      </c>
      <c r="G114" s="31" t="s">
        <v>72</v>
      </c>
      <c r="H114" s="57" t="s">
        <v>147</v>
      </c>
      <c r="I114" s="31">
        <v>12</v>
      </c>
      <c r="J114" s="31">
        <v>725</v>
      </c>
      <c r="K114" s="31" t="s">
        <v>72</v>
      </c>
      <c r="L114" s="31"/>
      <c r="M114" s="29">
        <f t="shared" si="12"/>
        <v>6284.5</v>
      </c>
      <c r="N114" s="29">
        <f t="shared" si="13"/>
        <v>57.900000000000006</v>
      </c>
      <c r="O114" s="58">
        <v>6226.6</v>
      </c>
      <c r="P114" s="59">
        <v>1990</v>
      </c>
      <c r="Q114" s="31" t="s">
        <v>160</v>
      </c>
      <c r="R114" s="31">
        <v>1990</v>
      </c>
      <c r="S114" s="31">
        <v>9</v>
      </c>
      <c r="T114" s="31">
        <v>2</v>
      </c>
      <c r="U114" s="31" t="s">
        <v>142</v>
      </c>
      <c r="V114" s="58">
        <v>1044</v>
      </c>
      <c r="W114" s="58">
        <v>1044</v>
      </c>
      <c r="X114" s="58">
        <v>27334</v>
      </c>
      <c r="Y114" s="58">
        <v>6061.3</v>
      </c>
      <c r="Z114" s="58">
        <v>0</v>
      </c>
      <c r="AA114" s="58">
        <v>0</v>
      </c>
      <c r="AB114" s="58">
        <v>5987.4</v>
      </c>
      <c r="AC114" s="58">
        <v>3479.7</v>
      </c>
      <c r="AD114" s="58">
        <v>6226.6</v>
      </c>
      <c r="AE114" s="58">
        <v>73.900000000000006</v>
      </c>
      <c r="AF114" s="58"/>
      <c r="AG114" s="58">
        <v>16</v>
      </c>
      <c r="AH114" s="58">
        <v>73.900000000000006</v>
      </c>
      <c r="AI114" s="58">
        <v>73.900000000000006</v>
      </c>
      <c r="AJ114" s="58"/>
      <c r="AK114" s="58"/>
      <c r="AL114" s="58">
        <v>107</v>
      </c>
      <c r="AM114" s="58">
        <v>18</v>
      </c>
      <c r="AN114" s="58">
        <v>711.5</v>
      </c>
      <c r="AO114" s="58">
        <v>330.9</v>
      </c>
      <c r="AP114" s="58">
        <v>71</v>
      </c>
      <c r="AQ114" s="58">
        <v>3922.4</v>
      </c>
      <c r="AR114" s="58">
        <v>2328.6999999999998</v>
      </c>
      <c r="AS114" s="58">
        <v>17</v>
      </c>
      <c r="AT114" s="58">
        <v>1259.3</v>
      </c>
      <c r="AU114" s="58">
        <v>755.5</v>
      </c>
      <c r="AV114" s="58">
        <v>1</v>
      </c>
      <c r="AW114" s="58">
        <v>94.2</v>
      </c>
      <c r="AX114" s="58">
        <v>64.599999999999994</v>
      </c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>
        <v>2</v>
      </c>
      <c r="BJ114" s="31"/>
      <c r="BK114" s="31">
        <v>725</v>
      </c>
      <c r="BL114" s="31" t="s">
        <v>72</v>
      </c>
      <c r="BM114" s="33" t="s">
        <v>148</v>
      </c>
      <c r="BN114" s="33"/>
      <c r="BO114" s="34" t="s">
        <v>341</v>
      </c>
      <c r="BP114" s="35" t="s">
        <v>149</v>
      </c>
      <c r="BQ114" s="36">
        <v>80832770</v>
      </c>
      <c r="BR114" s="38"/>
      <c r="BS114" s="38"/>
      <c r="BT114" s="37">
        <f t="shared" si="9"/>
        <v>80832770</v>
      </c>
      <c r="BU114" s="36"/>
      <c r="BV114" s="36"/>
      <c r="BW114" s="36"/>
      <c r="BX114" s="36" t="e">
        <f>#REF!+BV114-BW114</f>
        <v>#REF!</v>
      </c>
      <c r="BY114" s="36"/>
      <c r="BZ114" s="36"/>
      <c r="CA114" s="36" t="e">
        <f t="shared" si="2"/>
        <v>#REF!</v>
      </c>
      <c r="CB114" s="36" t="e">
        <f>#REF!</f>
        <v>#REF!</v>
      </c>
      <c r="CC114" s="36"/>
      <c r="CD114" s="36"/>
      <c r="CE114" s="36" t="e">
        <f t="shared" si="8"/>
        <v>#REF!</v>
      </c>
      <c r="CF114" s="36"/>
      <c r="CG114" s="36"/>
      <c r="CH114" s="38">
        <v>10980959</v>
      </c>
      <c r="CI114" s="36"/>
      <c r="CJ114" s="36"/>
      <c r="CK114" s="39">
        <v>0.8</v>
      </c>
      <c r="CL114" s="36"/>
      <c r="CM114" s="36">
        <f t="shared" si="3"/>
        <v>10980959</v>
      </c>
      <c r="CN114" s="40"/>
      <c r="CO114" s="41">
        <v>1551</v>
      </c>
      <c r="CP114" s="42" t="s">
        <v>201</v>
      </c>
      <c r="CQ114" s="43" t="s">
        <v>73</v>
      </c>
      <c r="CR114" s="44">
        <v>580</v>
      </c>
      <c r="CS114" s="45" t="s">
        <v>150</v>
      </c>
      <c r="CT114" s="46">
        <v>73.900000000000006</v>
      </c>
      <c r="CU114" s="49">
        <v>73.900000000000006</v>
      </c>
      <c r="CV114" s="48">
        <f t="shared" si="14"/>
        <v>12862.243615243853</v>
      </c>
      <c r="CW114" s="49">
        <f t="shared" si="15"/>
        <v>950519.80316652078</v>
      </c>
      <c r="CX114" s="41"/>
      <c r="CY114" s="50">
        <v>57.8</v>
      </c>
      <c r="CZ114" s="70">
        <f t="shared" si="16"/>
        <v>16.100000000000009</v>
      </c>
      <c r="DA114" s="70">
        <f>CU114-CY114</f>
        <v>16.100000000000009</v>
      </c>
      <c r="DB114" s="70">
        <f t="shared" si="7"/>
        <v>207082.12220542613</v>
      </c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</row>
    <row r="115" spans="1:195" s="2" customFormat="1" ht="56.25" customHeight="1" x14ac:dyDescent="0.25">
      <c r="A115" s="27">
        <v>110</v>
      </c>
      <c r="B115" s="27">
        <v>1279</v>
      </c>
      <c r="C115" s="27" t="s">
        <v>198</v>
      </c>
      <c r="D115" s="71" t="s">
        <v>71</v>
      </c>
      <c r="E115" s="28">
        <v>598</v>
      </c>
      <c r="F115" s="72" t="s">
        <v>267</v>
      </c>
      <c r="G115" s="31" t="s">
        <v>72</v>
      </c>
      <c r="H115" s="57" t="s">
        <v>151</v>
      </c>
      <c r="I115" s="31">
        <v>10</v>
      </c>
      <c r="J115" s="31">
        <v>748</v>
      </c>
      <c r="K115" s="31" t="s">
        <v>72</v>
      </c>
      <c r="L115" s="31"/>
      <c r="M115" s="29">
        <f t="shared" si="12"/>
        <v>1644.3999999999999</v>
      </c>
      <c r="N115" s="29">
        <f t="shared" si="13"/>
        <v>391.3</v>
      </c>
      <c r="O115" s="58">
        <v>1253.0999999999999</v>
      </c>
      <c r="P115" s="31">
        <v>1987</v>
      </c>
      <c r="Q115" s="31" t="s">
        <v>160</v>
      </c>
      <c r="R115" s="31">
        <v>1995</v>
      </c>
      <c r="S115" s="31">
        <v>9</v>
      </c>
      <c r="T115" s="31">
        <v>1</v>
      </c>
      <c r="U115" s="31" t="s">
        <v>142</v>
      </c>
      <c r="V115" s="58">
        <v>2145</v>
      </c>
      <c r="W115" s="58" t="s">
        <v>142</v>
      </c>
      <c r="X115" s="58">
        <v>7167</v>
      </c>
      <c r="Y115" s="58">
        <v>1609.2</v>
      </c>
      <c r="Z115" s="58">
        <v>0</v>
      </c>
      <c r="AA115" s="58">
        <v>0</v>
      </c>
      <c r="AB115" s="58">
        <v>1217.9000000000001</v>
      </c>
      <c r="AC115" s="58">
        <v>714.4</v>
      </c>
      <c r="AD115" s="58">
        <v>1253.0999999999999</v>
      </c>
      <c r="AE115" s="58">
        <v>391.3</v>
      </c>
      <c r="AF115" s="58"/>
      <c r="AG115" s="58"/>
      <c r="AH115" s="58">
        <v>22.7</v>
      </c>
      <c r="AI115" s="58">
        <v>22.7</v>
      </c>
      <c r="AJ115" s="58"/>
      <c r="AK115" s="58"/>
      <c r="AL115" s="58">
        <v>32</v>
      </c>
      <c r="AM115" s="58">
        <v>16</v>
      </c>
      <c r="AN115" s="58">
        <v>524.5</v>
      </c>
      <c r="AO115" s="58">
        <v>273.89999999999998</v>
      </c>
      <c r="AP115" s="58">
        <v>16</v>
      </c>
      <c r="AQ115" s="58">
        <v>693.4</v>
      </c>
      <c r="AR115" s="58">
        <v>440.5</v>
      </c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>
        <v>1</v>
      </c>
      <c r="BJ115" s="31"/>
      <c r="BK115" s="31">
        <v>748</v>
      </c>
      <c r="BL115" s="31" t="s">
        <v>72</v>
      </c>
      <c r="BM115" s="33" t="s">
        <v>152</v>
      </c>
      <c r="BN115" s="33"/>
      <c r="BO115" s="34" t="s">
        <v>342</v>
      </c>
      <c r="BP115" s="35" t="s">
        <v>153</v>
      </c>
      <c r="BQ115" s="36">
        <v>24784264</v>
      </c>
      <c r="BR115" s="38"/>
      <c r="BS115" s="38"/>
      <c r="BT115" s="37">
        <f t="shared" si="9"/>
        <v>24784264</v>
      </c>
      <c r="BU115" s="38"/>
      <c r="BV115" s="36"/>
      <c r="BW115" s="36"/>
      <c r="BX115" s="36" t="e">
        <f>#REF!+BV115-BW115</f>
        <v>#REF!</v>
      </c>
      <c r="BY115" s="36"/>
      <c r="BZ115" s="36"/>
      <c r="CA115" s="36" t="e">
        <f t="shared" si="2"/>
        <v>#REF!</v>
      </c>
      <c r="CB115" s="36" t="e">
        <f>#REF!</f>
        <v>#REF!</v>
      </c>
      <c r="CC115" s="36"/>
      <c r="CD115" s="36"/>
      <c r="CE115" s="36" t="e">
        <f t="shared" si="8"/>
        <v>#REF!</v>
      </c>
      <c r="CF115" s="36"/>
      <c r="CG115" s="36"/>
      <c r="CH115" s="38">
        <v>10138534</v>
      </c>
      <c r="CI115" s="36"/>
      <c r="CJ115" s="36"/>
      <c r="CK115" s="39">
        <v>0.7</v>
      </c>
      <c r="CL115" s="36"/>
      <c r="CM115" s="36">
        <f t="shared" si="3"/>
        <v>10138534</v>
      </c>
      <c r="CN115" s="40"/>
      <c r="CO115" s="41">
        <v>1574</v>
      </c>
      <c r="CP115" s="42" t="s">
        <v>201</v>
      </c>
      <c r="CQ115" s="43" t="s">
        <v>73</v>
      </c>
      <c r="CR115" s="44">
        <v>606</v>
      </c>
      <c r="CS115" s="45" t="s">
        <v>154</v>
      </c>
      <c r="CT115" s="46">
        <v>391.3</v>
      </c>
      <c r="CU115" s="49">
        <v>22.7</v>
      </c>
      <c r="CV115" s="48">
        <f t="shared" si="14"/>
        <v>15071.91924106057</v>
      </c>
      <c r="CW115" s="49">
        <f t="shared" si="15"/>
        <v>5897641.9990270017</v>
      </c>
      <c r="CX115" s="41"/>
      <c r="CY115" s="50">
        <v>22.7</v>
      </c>
      <c r="CZ115" s="70">
        <f t="shared" si="16"/>
        <v>368.6</v>
      </c>
      <c r="DA115" s="70">
        <f>CU115-CY115</f>
        <v>0</v>
      </c>
      <c r="DB115" s="70">
        <f t="shared" si="7"/>
        <v>5555509.4322549272</v>
      </c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</row>
    <row r="116" spans="1:195" s="89" customFormat="1" ht="56.25" customHeight="1" x14ac:dyDescent="0.25">
      <c r="A116" s="27">
        <v>111</v>
      </c>
      <c r="B116" s="27">
        <v>1287</v>
      </c>
      <c r="C116" s="27" t="s">
        <v>198</v>
      </c>
      <c r="D116" s="71" t="s">
        <v>71</v>
      </c>
      <c r="E116" s="28">
        <v>606</v>
      </c>
      <c r="F116" s="72" t="s">
        <v>267</v>
      </c>
      <c r="G116" s="31"/>
      <c r="H116" s="57"/>
      <c r="I116" s="31"/>
      <c r="J116" s="31"/>
      <c r="K116" s="31"/>
      <c r="L116" s="31"/>
      <c r="M116" s="90"/>
      <c r="N116" s="90"/>
      <c r="O116" s="58"/>
      <c r="P116" s="31"/>
      <c r="Q116" s="31"/>
      <c r="R116" s="31"/>
      <c r="S116" s="31"/>
      <c r="T116" s="31"/>
      <c r="U116" s="31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31"/>
      <c r="BK116" s="31"/>
      <c r="BL116" s="31"/>
      <c r="BM116" s="33"/>
      <c r="BN116" s="33"/>
      <c r="BO116" s="34" t="s">
        <v>343</v>
      </c>
      <c r="BP116" s="35"/>
      <c r="BQ116" s="36"/>
      <c r="BR116" s="38"/>
      <c r="BS116" s="38"/>
      <c r="BT116" s="37"/>
      <c r="BU116" s="38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8"/>
      <c r="CI116" s="36"/>
      <c r="CJ116" s="36"/>
      <c r="CK116" s="39"/>
      <c r="CL116" s="36"/>
      <c r="CM116" s="36"/>
      <c r="CN116" s="40"/>
      <c r="CO116" s="41"/>
      <c r="CP116" s="42"/>
      <c r="CQ116" s="43"/>
      <c r="CR116" s="44"/>
      <c r="CS116" s="45"/>
      <c r="CT116" s="46"/>
      <c r="CU116" s="49"/>
      <c r="CV116" s="48"/>
      <c r="CW116" s="49"/>
      <c r="CX116" s="41"/>
      <c r="CY116" s="50"/>
      <c r="CZ116" s="70">
        <v>43.1</v>
      </c>
      <c r="DA116" s="70">
        <v>0</v>
      </c>
      <c r="DB116" s="70">
        <v>459458.24</v>
      </c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88"/>
      <c r="DO116" s="88"/>
      <c r="DP116" s="88"/>
      <c r="DQ116" s="88"/>
      <c r="DR116" s="88"/>
      <c r="DS116" s="88"/>
      <c r="DT116" s="88"/>
      <c r="DU116" s="88"/>
      <c r="DV116" s="88"/>
      <c r="DW116" s="88"/>
      <c r="DX116" s="88"/>
      <c r="DY116" s="88"/>
      <c r="DZ116" s="88"/>
      <c r="EA116" s="88"/>
      <c r="EB116" s="88"/>
      <c r="EC116" s="88"/>
      <c r="ED116" s="88"/>
      <c r="EE116" s="88"/>
      <c r="EF116" s="88"/>
      <c r="EG116" s="88"/>
      <c r="EH116" s="88"/>
      <c r="EI116" s="88"/>
      <c r="EJ116" s="88"/>
      <c r="EK116" s="88"/>
      <c r="EL116" s="88"/>
      <c r="EM116" s="88"/>
      <c r="EN116" s="88"/>
      <c r="EO116" s="88"/>
      <c r="EP116" s="88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88"/>
      <c r="FC116" s="88"/>
      <c r="FD116" s="88"/>
      <c r="FE116" s="88"/>
      <c r="FF116" s="88"/>
      <c r="FG116" s="88"/>
      <c r="FH116" s="88"/>
      <c r="FI116" s="88"/>
      <c r="FJ116" s="88"/>
      <c r="FK116" s="88"/>
      <c r="FL116" s="88"/>
      <c r="FM116" s="88"/>
      <c r="FN116" s="88"/>
      <c r="FO116" s="88"/>
      <c r="FP116" s="88"/>
      <c r="FQ116" s="88"/>
      <c r="FR116" s="88"/>
      <c r="FS116" s="88"/>
      <c r="FT116" s="88"/>
      <c r="FU116" s="88"/>
      <c r="FV116" s="88"/>
      <c r="FW116" s="88"/>
      <c r="FX116" s="88"/>
      <c r="FY116" s="88"/>
      <c r="FZ116" s="88"/>
      <c r="GA116" s="88"/>
      <c r="GB116" s="88"/>
      <c r="GC116" s="88"/>
      <c r="GD116" s="88"/>
      <c r="GE116" s="88"/>
      <c r="GF116" s="88"/>
      <c r="GG116" s="88"/>
      <c r="GH116" s="88"/>
      <c r="GI116" s="88"/>
      <c r="GJ116" s="88"/>
      <c r="GK116" s="88"/>
      <c r="GL116" s="88"/>
      <c r="GM116" s="88"/>
    </row>
    <row r="117" spans="1:195" s="89" customFormat="1" ht="56.25" customHeight="1" x14ac:dyDescent="0.25">
      <c r="A117" s="27">
        <v>112</v>
      </c>
      <c r="B117" s="27">
        <v>1356</v>
      </c>
      <c r="C117" s="27" t="s">
        <v>198</v>
      </c>
      <c r="D117" s="71" t="s">
        <v>71</v>
      </c>
      <c r="E117" s="28">
        <v>675</v>
      </c>
      <c r="F117" s="72" t="s">
        <v>267</v>
      </c>
      <c r="G117" s="31"/>
      <c r="H117" s="57"/>
      <c r="I117" s="31"/>
      <c r="J117" s="31"/>
      <c r="K117" s="31"/>
      <c r="L117" s="31"/>
      <c r="M117" s="90"/>
      <c r="N117" s="90"/>
      <c r="O117" s="58"/>
      <c r="P117" s="31"/>
      <c r="Q117" s="31"/>
      <c r="R117" s="31"/>
      <c r="S117" s="31"/>
      <c r="T117" s="31"/>
      <c r="U117" s="31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31"/>
      <c r="BK117" s="31"/>
      <c r="BL117" s="31"/>
      <c r="BM117" s="33"/>
      <c r="BN117" s="33"/>
      <c r="BO117" s="34" t="s">
        <v>344</v>
      </c>
      <c r="BP117" s="35"/>
      <c r="BQ117" s="36"/>
      <c r="BR117" s="38"/>
      <c r="BS117" s="38"/>
      <c r="BT117" s="37"/>
      <c r="BU117" s="38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8"/>
      <c r="CI117" s="36"/>
      <c r="CJ117" s="36"/>
      <c r="CK117" s="39"/>
      <c r="CL117" s="36"/>
      <c r="CM117" s="36"/>
      <c r="CN117" s="40"/>
      <c r="CO117" s="41"/>
      <c r="CP117" s="42"/>
      <c r="CQ117" s="43"/>
      <c r="CR117" s="44"/>
      <c r="CS117" s="45"/>
      <c r="CT117" s="46"/>
      <c r="CU117" s="49"/>
      <c r="CV117" s="48"/>
      <c r="CW117" s="49"/>
      <c r="CX117" s="41"/>
      <c r="CY117" s="50"/>
      <c r="CZ117" s="70">
        <v>89.3</v>
      </c>
      <c r="DA117" s="70">
        <v>89.3</v>
      </c>
      <c r="DB117" s="70">
        <v>328944.7</v>
      </c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88"/>
      <c r="DO117" s="88"/>
      <c r="DP117" s="88"/>
      <c r="DQ117" s="88"/>
      <c r="DR117" s="88"/>
      <c r="DS117" s="88"/>
      <c r="DT117" s="88"/>
      <c r="DU117" s="88"/>
      <c r="DV117" s="88"/>
      <c r="DW117" s="88"/>
      <c r="DX117" s="88"/>
      <c r="DY117" s="88"/>
      <c r="DZ117" s="88"/>
      <c r="EA117" s="88"/>
      <c r="EB117" s="88"/>
      <c r="EC117" s="88"/>
      <c r="ED117" s="88"/>
      <c r="EE117" s="88"/>
      <c r="EF117" s="88"/>
      <c r="EG117" s="88"/>
      <c r="EH117" s="88"/>
      <c r="EI117" s="88"/>
      <c r="EJ117" s="88"/>
      <c r="EK117" s="88"/>
      <c r="EL117" s="88"/>
      <c r="EM117" s="88"/>
      <c r="EN117" s="88"/>
      <c r="EO117" s="88"/>
      <c r="EP117" s="88"/>
      <c r="EQ117" s="88"/>
      <c r="ER117" s="88"/>
      <c r="ES117" s="88"/>
      <c r="ET117" s="88"/>
      <c r="EU117" s="88"/>
      <c r="EV117" s="88"/>
      <c r="EW117" s="88"/>
      <c r="EX117" s="88"/>
      <c r="EY117" s="88"/>
      <c r="EZ117" s="88"/>
      <c r="FA117" s="88"/>
      <c r="FB117" s="88"/>
      <c r="FC117" s="88"/>
      <c r="FD117" s="88"/>
      <c r="FE117" s="88"/>
      <c r="FF117" s="88"/>
      <c r="FG117" s="88"/>
      <c r="FH117" s="88"/>
      <c r="FI117" s="88"/>
      <c r="FJ117" s="88"/>
      <c r="FK117" s="88"/>
      <c r="FL117" s="88"/>
      <c r="FM117" s="88"/>
      <c r="FN117" s="88"/>
      <c r="FO117" s="88"/>
      <c r="FP117" s="88"/>
      <c r="FQ117" s="88"/>
      <c r="FR117" s="88"/>
      <c r="FS117" s="88"/>
      <c r="FT117" s="88"/>
      <c r="FU117" s="88"/>
      <c r="FV117" s="88"/>
      <c r="FW117" s="88"/>
      <c r="FX117" s="88"/>
      <c r="FY117" s="88"/>
      <c r="FZ117" s="88"/>
      <c r="GA117" s="88"/>
      <c r="GB117" s="88"/>
      <c r="GC117" s="88"/>
      <c r="GD117" s="88"/>
      <c r="GE117" s="88"/>
      <c r="GF117" s="88"/>
      <c r="GG117" s="88"/>
      <c r="GH117" s="88"/>
      <c r="GI117" s="88"/>
      <c r="GJ117" s="88"/>
      <c r="GK117" s="88"/>
      <c r="GL117" s="88"/>
      <c r="GM117" s="88"/>
    </row>
    <row r="118" spans="1:195" s="89" customFormat="1" ht="56.25" customHeight="1" x14ac:dyDescent="0.25">
      <c r="A118" s="27">
        <v>113</v>
      </c>
      <c r="B118" s="27">
        <v>1357</v>
      </c>
      <c r="C118" s="27" t="s">
        <v>198</v>
      </c>
      <c r="D118" s="71" t="s">
        <v>71</v>
      </c>
      <c r="E118" s="28">
        <v>676</v>
      </c>
      <c r="F118" s="72" t="s">
        <v>267</v>
      </c>
      <c r="G118" s="31"/>
      <c r="H118" s="57"/>
      <c r="I118" s="31"/>
      <c r="J118" s="31"/>
      <c r="K118" s="31"/>
      <c r="L118" s="31"/>
      <c r="M118" s="90"/>
      <c r="N118" s="90"/>
      <c r="O118" s="58"/>
      <c r="P118" s="31"/>
      <c r="Q118" s="31"/>
      <c r="R118" s="31"/>
      <c r="S118" s="31"/>
      <c r="T118" s="31"/>
      <c r="U118" s="31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31"/>
      <c r="BK118" s="31"/>
      <c r="BL118" s="31"/>
      <c r="BM118" s="33"/>
      <c r="BN118" s="33"/>
      <c r="BO118" s="34" t="s">
        <v>345</v>
      </c>
      <c r="BP118" s="35"/>
      <c r="BQ118" s="36"/>
      <c r="BR118" s="38"/>
      <c r="BS118" s="38"/>
      <c r="BT118" s="37"/>
      <c r="BU118" s="38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8"/>
      <c r="CI118" s="36"/>
      <c r="CJ118" s="36"/>
      <c r="CK118" s="39"/>
      <c r="CL118" s="36"/>
      <c r="CM118" s="36"/>
      <c r="CN118" s="40"/>
      <c r="CO118" s="41"/>
      <c r="CP118" s="42"/>
      <c r="CQ118" s="43"/>
      <c r="CR118" s="44"/>
      <c r="CS118" s="45"/>
      <c r="CT118" s="46"/>
      <c r="CU118" s="49"/>
      <c r="CV118" s="48"/>
      <c r="CW118" s="49"/>
      <c r="CX118" s="41"/>
      <c r="CY118" s="50"/>
      <c r="CZ118" s="70">
        <v>275.39999999999998</v>
      </c>
      <c r="DA118" s="70">
        <v>275.39999999999998</v>
      </c>
      <c r="DB118" s="70">
        <v>1188689.8999999999</v>
      </c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88"/>
      <c r="DO118" s="88"/>
      <c r="DP118" s="88"/>
      <c r="DQ118" s="88"/>
      <c r="DR118" s="88"/>
      <c r="DS118" s="88"/>
      <c r="DT118" s="88"/>
      <c r="DU118" s="88"/>
      <c r="DV118" s="88"/>
      <c r="DW118" s="88"/>
      <c r="DX118" s="88"/>
      <c r="DY118" s="88"/>
      <c r="DZ118" s="88"/>
      <c r="EA118" s="88"/>
      <c r="EB118" s="88"/>
      <c r="EC118" s="88"/>
      <c r="ED118" s="88"/>
      <c r="EE118" s="88"/>
      <c r="EF118" s="88"/>
      <c r="EG118" s="88"/>
      <c r="EH118" s="88"/>
      <c r="EI118" s="88"/>
      <c r="EJ118" s="88"/>
      <c r="EK118" s="88"/>
      <c r="EL118" s="88"/>
      <c r="EM118" s="88"/>
      <c r="EN118" s="88"/>
      <c r="EO118" s="88"/>
      <c r="EP118" s="88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88"/>
      <c r="FC118" s="88"/>
      <c r="FD118" s="88"/>
      <c r="FE118" s="88"/>
      <c r="FF118" s="88"/>
      <c r="FG118" s="88"/>
      <c r="FH118" s="88"/>
      <c r="FI118" s="88"/>
      <c r="FJ118" s="88"/>
      <c r="FK118" s="88"/>
      <c r="FL118" s="88"/>
      <c r="FM118" s="88"/>
      <c r="FN118" s="88"/>
      <c r="FO118" s="88"/>
      <c r="FP118" s="88"/>
      <c r="FQ118" s="88"/>
      <c r="FR118" s="88"/>
      <c r="FS118" s="88"/>
      <c r="FT118" s="88"/>
      <c r="FU118" s="88"/>
      <c r="FV118" s="88"/>
      <c r="FW118" s="88"/>
      <c r="FX118" s="88"/>
      <c r="FY118" s="88"/>
      <c r="FZ118" s="88"/>
      <c r="GA118" s="88"/>
      <c r="GB118" s="88"/>
      <c r="GC118" s="88"/>
      <c r="GD118" s="88"/>
      <c r="GE118" s="88"/>
      <c r="GF118" s="88"/>
      <c r="GG118" s="88"/>
      <c r="GH118" s="88"/>
      <c r="GI118" s="88"/>
      <c r="GJ118" s="88"/>
      <c r="GK118" s="88"/>
      <c r="GL118" s="88"/>
      <c r="GM118" s="88"/>
    </row>
    <row r="119" spans="1:195" s="89" customFormat="1" ht="56.25" customHeight="1" x14ac:dyDescent="0.25">
      <c r="A119" s="27">
        <v>114</v>
      </c>
      <c r="B119" s="27">
        <v>1361</v>
      </c>
      <c r="C119" s="27" t="s">
        <v>198</v>
      </c>
      <c r="D119" s="71" t="s">
        <v>71</v>
      </c>
      <c r="E119" s="28">
        <v>680</v>
      </c>
      <c r="F119" s="72" t="s">
        <v>267</v>
      </c>
      <c r="G119" s="31"/>
      <c r="H119" s="57"/>
      <c r="I119" s="31"/>
      <c r="J119" s="31"/>
      <c r="K119" s="31"/>
      <c r="L119" s="31"/>
      <c r="M119" s="90"/>
      <c r="N119" s="90"/>
      <c r="O119" s="58"/>
      <c r="P119" s="31"/>
      <c r="Q119" s="31"/>
      <c r="R119" s="31"/>
      <c r="S119" s="31"/>
      <c r="T119" s="31"/>
      <c r="U119" s="31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31"/>
      <c r="BK119" s="31"/>
      <c r="BL119" s="31"/>
      <c r="BM119" s="33"/>
      <c r="BN119" s="33"/>
      <c r="BO119" s="34" t="s">
        <v>346</v>
      </c>
      <c r="BP119" s="35"/>
      <c r="BQ119" s="36"/>
      <c r="BR119" s="38"/>
      <c r="BS119" s="38"/>
      <c r="BT119" s="37"/>
      <c r="BU119" s="38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8"/>
      <c r="CI119" s="36"/>
      <c r="CJ119" s="36"/>
      <c r="CK119" s="39"/>
      <c r="CL119" s="36"/>
      <c r="CM119" s="36"/>
      <c r="CN119" s="40"/>
      <c r="CO119" s="41"/>
      <c r="CP119" s="42"/>
      <c r="CQ119" s="43"/>
      <c r="CR119" s="44"/>
      <c r="CS119" s="45"/>
      <c r="CT119" s="46"/>
      <c r="CU119" s="49"/>
      <c r="CV119" s="48"/>
      <c r="CW119" s="49"/>
      <c r="CX119" s="41"/>
      <c r="CY119" s="50"/>
      <c r="CZ119" s="70">
        <v>45.2</v>
      </c>
      <c r="DA119" s="70">
        <v>0</v>
      </c>
      <c r="DB119" s="70">
        <v>186829.38</v>
      </c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88"/>
      <c r="DO119" s="88"/>
      <c r="DP119" s="88"/>
      <c r="DQ119" s="88"/>
      <c r="DR119" s="88"/>
      <c r="DS119" s="88"/>
      <c r="DT119" s="88"/>
      <c r="DU119" s="88"/>
      <c r="DV119" s="88"/>
      <c r="DW119" s="88"/>
      <c r="DX119" s="88"/>
      <c r="DY119" s="88"/>
      <c r="DZ119" s="88"/>
      <c r="EA119" s="88"/>
      <c r="EB119" s="88"/>
      <c r="EC119" s="88"/>
      <c r="ED119" s="88"/>
      <c r="EE119" s="88"/>
      <c r="EF119" s="88"/>
      <c r="EG119" s="88"/>
      <c r="EH119" s="88"/>
      <c r="EI119" s="88"/>
      <c r="EJ119" s="88"/>
      <c r="EK119" s="88"/>
      <c r="EL119" s="88"/>
      <c r="EM119" s="88"/>
      <c r="EN119" s="88"/>
      <c r="EO119" s="88"/>
      <c r="EP119" s="88"/>
      <c r="EQ119" s="88"/>
      <c r="ER119" s="88"/>
      <c r="ES119" s="88"/>
      <c r="ET119" s="88"/>
      <c r="EU119" s="88"/>
      <c r="EV119" s="88"/>
      <c r="EW119" s="88"/>
      <c r="EX119" s="88"/>
      <c r="EY119" s="88"/>
      <c r="EZ119" s="88"/>
      <c r="FA119" s="88"/>
      <c r="FB119" s="88"/>
      <c r="FC119" s="88"/>
      <c r="FD119" s="88"/>
      <c r="FE119" s="88"/>
      <c r="FF119" s="88"/>
      <c r="FG119" s="88"/>
      <c r="FH119" s="88"/>
      <c r="FI119" s="88"/>
      <c r="FJ119" s="88"/>
      <c r="FK119" s="88"/>
      <c r="FL119" s="88"/>
      <c r="FM119" s="88"/>
      <c r="FN119" s="88"/>
      <c r="FO119" s="88"/>
      <c r="FP119" s="88"/>
      <c r="FQ119" s="88"/>
      <c r="FR119" s="88"/>
      <c r="FS119" s="88"/>
      <c r="FT119" s="88"/>
      <c r="FU119" s="88"/>
      <c r="FV119" s="88"/>
      <c r="FW119" s="88"/>
      <c r="FX119" s="88"/>
      <c r="FY119" s="88"/>
      <c r="FZ119" s="88"/>
      <c r="GA119" s="88"/>
      <c r="GB119" s="88"/>
      <c r="GC119" s="88"/>
      <c r="GD119" s="88"/>
      <c r="GE119" s="88"/>
      <c r="GF119" s="88"/>
      <c r="GG119" s="88"/>
      <c r="GH119" s="88"/>
      <c r="GI119" s="88"/>
      <c r="GJ119" s="88"/>
      <c r="GK119" s="88"/>
      <c r="GL119" s="88"/>
      <c r="GM119" s="88"/>
    </row>
    <row r="120" spans="1:195" s="89" customFormat="1" ht="56.25" customHeight="1" x14ac:dyDescent="0.25">
      <c r="A120" s="27">
        <v>115</v>
      </c>
      <c r="B120" s="27">
        <v>1370</v>
      </c>
      <c r="C120" s="27" t="s">
        <v>198</v>
      </c>
      <c r="D120" s="71" t="s">
        <v>71</v>
      </c>
      <c r="E120" s="28">
        <v>689</v>
      </c>
      <c r="F120" s="72" t="s">
        <v>267</v>
      </c>
      <c r="G120" s="31"/>
      <c r="H120" s="57"/>
      <c r="I120" s="31"/>
      <c r="J120" s="31"/>
      <c r="K120" s="31"/>
      <c r="L120" s="31"/>
      <c r="M120" s="90"/>
      <c r="N120" s="90"/>
      <c r="O120" s="58"/>
      <c r="P120" s="31"/>
      <c r="Q120" s="31"/>
      <c r="R120" s="31"/>
      <c r="S120" s="31"/>
      <c r="T120" s="31"/>
      <c r="U120" s="31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31"/>
      <c r="BK120" s="31"/>
      <c r="BL120" s="31"/>
      <c r="BM120" s="33"/>
      <c r="BN120" s="33"/>
      <c r="BO120" s="34" t="s">
        <v>347</v>
      </c>
      <c r="BP120" s="35"/>
      <c r="BQ120" s="36"/>
      <c r="BR120" s="38"/>
      <c r="BS120" s="38"/>
      <c r="BT120" s="37"/>
      <c r="BU120" s="38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8"/>
      <c r="CI120" s="36"/>
      <c r="CJ120" s="36"/>
      <c r="CK120" s="39"/>
      <c r="CL120" s="36"/>
      <c r="CM120" s="36"/>
      <c r="CN120" s="40"/>
      <c r="CO120" s="41"/>
      <c r="CP120" s="42"/>
      <c r="CQ120" s="43"/>
      <c r="CR120" s="44"/>
      <c r="CS120" s="45"/>
      <c r="CT120" s="46"/>
      <c r="CU120" s="49"/>
      <c r="CV120" s="48"/>
      <c r="CW120" s="49"/>
      <c r="CX120" s="41"/>
      <c r="CY120" s="50"/>
      <c r="CZ120" s="70">
        <v>864.8</v>
      </c>
      <c r="DA120" s="70">
        <v>0</v>
      </c>
      <c r="DB120" s="70">
        <v>4606970.9000000004</v>
      </c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88"/>
      <c r="DO120" s="88"/>
      <c r="DP120" s="88"/>
      <c r="DQ120" s="88"/>
      <c r="DR120" s="88"/>
      <c r="DS120" s="88"/>
      <c r="DT120" s="88"/>
      <c r="DU120" s="88"/>
      <c r="DV120" s="88"/>
      <c r="DW120" s="88"/>
      <c r="DX120" s="88"/>
      <c r="DY120" s="88"/>
      <c r="DZ120" s="88"/>
      <c r="EA120" s="88"/>
      <c r="EB120" s="88"/>
      <c r="EC120" s="88"/>
      <c r="ED120" s="88"/>
      <c r="EE120" s="88"/>
      <c r="EF120" s="88"/>
      <c r="EG120" s="88"/>
      <c r="EH120" s="88"/>
      <c r="EI120" s="88"/>
      <c r="EJ120" s="88"/>
      <c r="EK120" s="88"/>
      <c r="EL120" s="88"/>
      <c r="EM120" s="88"/>
      <c r="EN120" s="88"/>
      <c r="EO120" s="88"/>
      <c r="EP120" s="88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88"/>
      <c r="FD120" s="88"/>
      <c r="FE120" s="88"/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88"/>
      <c r="FQ120" s="88"/>
      <c r="FR120" s="88"/>
      <c r="FS120" s="88"/>
      <c r="FT120" s="88"/>
      <c r="FU120" s="88"/>
      <c r="FV120" s="88"/>
      <c r="FW120" s="88"/>
      <c r="FX120" s="88"/>
      <c r="FY120" s="88"/>
      <c r="FZ120" s="88"/>
      <c r="GA120" s="88"/>
      <c r="GB120" s="88"/>
      <c r="GC120" s="88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</row>
    <row r="121" spans="1:195" s="89" customFormat="1" ht="56.25" customHeight="1" x14ac:dyDescent="0.25">
      <c r="A121" s="27">
        <v>116</v>
      </c>
      <c r="B121" s="27">
        <v>1377</v>
      </c>
      <c r="C121" s="27" t="s">
        <v>198</v>
      </c>
      <c r="D121" s="71" t="s">
        <v>71</v>
      </c>
      <c r="E121" s="28">
        <v>696</v>
      </c>
      <c r="F121" s="72" t="s">
        <v>267</v>
      </c>
      <c r="G121" s="31"/>
      <c r="H121" s="57"/>
      <c r="I121" s="31"/>
      <c r="J121" s="31"/>
      <c r="K121" s="31"/>
      <c r="L121" s="31"/>
      <c r="M121" s="90"/>
      <c r="N121" s="90"/>
      <c r="O121" s="58"/>
      <c r="P121" s="31"/>
      <c r="Q121" s="31"/>
      <c r="R121" s="31"/>
      <c r="S121" s="31"/>
      <c r="T121" s="31"/>
      <c r="U121" s="31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31"/>
      <c r="BK121" s="31"/>
      <c r="BL121" s="31"/>
      <c r="BM121" s="33"/>
      <c r="BN121" s="33"/>
      <c r="BO121" s="34" t="s">
        <v>348</v>
      </c>
      <c r="BP121" s="35"/>
      <c r="BQ121" s="36"/>
      <c r="BR121" s="38"/>
      <c r="BS121" s="38"/>
      <c r="BT121" s="37"/>
      <c r="BU121" s="38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8"/>
      <c r="CI121" s="36"/>
      <c r="CJ121" s="36"/>
      <c r="CK121" s="39"/>
      <c r="CL121" s="36"/>
      <c r="CM121" s="36"/>
      <c r="CN121" s="40"/>
      <c r="CO121" s="41"/>
      <c r="CP121" s="42"/>
      <c r="CQ121" s="43"/>
      <c r="CR121" s="44"/>
      <c r="CS121" s="45"/>
      <c r="CT121" s="46"/>
      <c r="CU121" s="49"/>
      <c r="CV121" s="48"/>
      <c r="CW121" s="49"/>
      <c r="CX121" s="41"/>
      <c r="CY121" s="50"/>
      <c r="CZ121" s="70">
        <v>248</v>
      </c>
      <c r="DA121" s="70">
        <v>0</v>
      </c>
      <c r="DB121" s="70">
        <v>1020819.3</v>
      </c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88"/>
      <c r="DO121" s="88"/>
      <c r="DP121" s="88"/>
      <c r="DQ121" s="88"/>
      <c r="DR121" s="88"/>
      <c r="DS121" s="88"/>
      <c r="DT121" s="88"/>
      <c r="DU121" s="88"/>
      <c r="DV121" s="88"/>
      <c r="DW121" s="88"/>
      <c r="DX121" s="88"/>
      <c r="DY121" s="88"/>
      <c r="DZ121" s="88"/>
      <c r="EA121" s="88"/>
      <c r="EB121" s="88"/>
      <c r="EC121" s="88"/>
      <c r="ED121" s="88"/>
      <c r="EE121" s="88"/>
      <c r="EF121" s="88"/>
      <c r="EG121" s="88"/>
      <c r="EH121" s="88"/>
      <c r="EI121" s="88"/>
      <c r="EJ121" s="88"/>
      <c r="EK121" s="88"/>
      <c r="EL121" s="88"/>
      <c r="EM121" s="88"/>
      <c r="EN121" s="88"/>
      <c r="EO121" s="88"/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88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88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88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</row>
    <row r="122" spans="1:195" s="89" customFormat="1" ht="56.25" customHeight="1" x14ac:dyDescent="0.25">
      <c r="A122" s="27">
        <v>117</v>
      </c>
      <c r="B122" s="27">
        <v>1401</v>
      </c>
      <c r="C122" s="27" t="s">
        <v>198</v>
      </c>
      <c r="D122" s="71" t="s">
        <v>71</v>
      </c>
      <c r="E122" s="28">
        <v>720</v>
      </c>
      <c r="F122" s="72" t="s">
        <v>267</v>
      </c>
      <c r="G122" s="31"/>
      <c r="H122" s="57"/>
      <c r="I122" s="31"/>
      <c r="J122" s="31"/>
      <c r="K122" s="31"/>
      <c r="L122" s="31"/>
      <c r="M122" s="90"/>
      <c r="N122" s="90"/>
      <c r="O122" s="58"/>
      <c r="P122" s="31"/>
      <c r="Q122" s="31"/>
      <c r="R122" s="31"/>
      <c r="S122" s="31"/>
      <c r="T122" s="31"/>
      <c r="U122" s="31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31"/>
      <c r="BK122" s="31"/>
      <c r="BL122" s="31"/>
      <c r="BM122" s="33"/>
      <c r="BN122" s="33"/>
      <c r="BO122" s="34" t="s">
        <v>349</v>
      </c>
      <c r="BP122" s="35"/>
      <c r="BQ122" s="36"/>
      <c r="BR122" s="38"/>
      <c r="BS122" s="38"/>
      <c r="BT122" s="37"/>
      <c r="BU122" s="38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8"/>
      <c r="CI122" s="36"/>
      <c r="CJ122" s="36"/>
      <c r="CK122" s="39"/>
      <c r="CL122" s="36"/>
      <c r="CM122" s="36"/>
      <c r="CN122" s="40"/>
      <c r="CO122" s="41"/>
      <c r="CP122" s="42"/>
      <c r="CQ122" s="43"/>
      <c r="CR122" s="44"/>
      <c r="CS122" s="45"/>
      <c r="CT122" s="46"/>
      <c r="CU122" s="49"/>
      <c r="CV122" s="48"/>
      <c r="CW122" s="49"/>
      <c r="CX122" s="41"/>
      <c r="CY122" s="50"/>
      <c r="CZ122" s="70">
        <v>1367.9</v>
      </c>
      <c r="DA122" s="70">
        <v>640.6</v>
      </c>
      <c r="DB122" s="70">
        <v>5548262.5499999998</v>
      </c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88"/>
      <c r="DO122" s="88"/>
      <c r="DP122" s="88"/>
      <c r="DQ122" s="88"/>
      <c r="DR122" s="88"/>
      <c r="DS122" s="88"/>
      <c r="DT122" s="88"/>
      <c r="DU122" s="88"/>
      <c r="DV122" s="88"/>
      <c r="DW122" s="88"/>
      <c r="DX122" s="88"/>
      <c r="DY122" s="88"/>
      <c r="DZ122" s="88"/>
      <c r="EA122" s="88"/>
      <c r="EB122" s="88"/>
      <c r="EC122" s="88"/>
      <c r="ED122" s="88"/>
      <c r="EE122" s="88"/>
      <c r="EF122" s="88"/>
      <c r="EG122" s="88"/>
      <c r="EH122" s="88"/>
      <c r="EI122" s="88"/>
      <c r="EJ122" s="88"/>
      <c r="EK122" s="88"/>
      <c r="EL122" s="88"/>
      <c r="EM122" s="88"/>
      <c r="EN122" s="88"/>
      <c r="EO122" s="88"/>
      <c r="EP122" s="88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/>
      <c r="FC122" s="88"/>
      <c r="FD122" s="88"/>
      <c r="FE122" s="88"/>
      <c r="FF122" s="88"/>
      <c r="FG122" s="88"/>
      <c r="FH122" s="88"/>
      <c r="FI122" s="88"/>
      <c r="FJ122" s="88"/>
      <c r="FK122" s="88"/>
      <c r="FL122" s="88"/>
      <c r="FM122" s="88"/>
      <c r="FN122" s="88"/>
      <c r="FO122" s="88"/>
      <c r="FP122" s="88"/>
      <c r="FQ122" s="88"/>
      <c r="FR122" s="88"/>
      <c r="FS122" s="88"/>
      <c r="FT122" s="88"/>
      <c r="FU122" s="88"/>
      <c r="FV122" s="88"/>
      <c r="FW122" s="88"/>
      <c r="FX122" s="88"/>
      <c r="FY122" s="88"/>
      <c r="FZ122" s="88"/>
      <c r="GA122" s="88"/>
      <c r="GB122" s="88"/>
      <c r="GC122" s="88"/>
      <c r="GD122" s="88"/>
      <c r="GE122" s="88"/>
      <c r="GF122" s="88"/>
      <c r="GG122" s="88"/>
      <c r="GH122" s="88"/>
      <c r="GI122" s="88"/>
      <c r="GJ122" s="88"/>
      <c r="GK122" s="88"/>
      <c r="GL122" s="88"/>
      <c r="GM122" s="88"/>
    </row>
    <row r="123" spans="1:195" s="2" customFormat="1" ht="56.25" customHeight="1" x14ac:dyDescent="0.25">
      <c r="A123" s="27">
        <v>118</v>
      </c>
      <c r="B123" s="27">
        <v>1404</v>
      </c>
      <c r="C123" s="27" t="s">
        <v>198</v>
      </c>
      <c r="D123" s="71" t="s">
        <v>71</v>
      </c>
      <c r="E123" s="28">
        <v>723</v>
      </c>
      <c r="F123" s="72" t="s">
        <v>267</v>
      </c>
      <c r="G123" s="31" t="s">
        <v>72</v>
      </c>
      <c r="H123" s="57" t="s">
        <v>64</v>
      </c>
      <c r="I123" s="31" t="s">
        <v>171</v>
      </c>
      <c r="J123" s="31">
        <v>890</v>
      </c>
      <c r="K123" s="31" t="s">
        <v>72</v>
      </c>
      <c r="L123" s="31"/>
      <c r="M123" s="29">
        <f t="shared" si="12"/>
        <v>3858.1000000000004</v>
      </c>
      <c r="N123" s="29">
        <f t="shared" si="13"/>
        <v>441.8</v>
      </c>
      <c r="O123" s="58">
        <v>3416.3</v>
      </c>
      <c r="P123" s="59">
        <v>1967</v>
      </c>
      <c r="Q123" s="31" t="s">
        <v>65</v>
      </c>
      <c r="R123" s="31">
        <v>1994</v>
      </c>
      <c r="S123" s="31">
        <v>5</v>
      </c>
      <c r="T123" s="31">
        <v>4</v>
      </c>
      <c r="U123" s="31">
        <v>19</v>
      </c>
      <c r="V123" s="58">
        <v>3236</v>
      </c>
      <c r="W123" s="58">
        <v>950</v>
      </c>
      <c r="X123" s="58">
        <v>14278</v>
      </c>
      <c r="Y123" s="58">
        <v>3858.1</v>
      </c>
      <c r="Z123" s="58"/>
      <c r="AA123" s="58"/>
      <c r="AB123" s="58">
        <v>3416.3</v>
      </c>
      <c r="AC123" s="58">
        <v>2310.4</v>
      </c>
      <c r="AD123" s="58">
        <v>3416.3</v>
      </c>
      <c r="AE123" s="58">
        <v>441.8</v>
      </c>
      <c r="AF123" s="58"/>
      <c r="AG123" s="58"/>
      <c r="AH123" s="58">
        <v>212.3</v>
      </c>
      <c r="AI123" s="58">
        <v>31.1</v>
      </c>
      <c r="AJ123" s="58"/>
      <c r="AK123" s="58">
        <v>229.5</v>
      </c>
      <c r="AL123" s="58">
        <v>70</v>
      </c>
      <c r="AM123" s="58">
        <v>10</v>
      </c>
      <c r="AN123" s="58">
        <v>306.3</v>
      </c>
      <c r="AO123" s="58">
        <v>164.7</v>
      </c>
      <c r="AP123" s="58">
        <v>30</v>
      </c>
      <c r="AQ123" s="58">
        <v>1370.9</v>
      </c>
      <c r="AR123" s="58">
        <v>902.4</v>
      </c>
      <c r="AS123" s="58">
        <v>20</v>
      </c>
      <c r="AT123" s="58">
        <v>1111.4000000000001</v>
      </c>
      <c r="AU123" s="58">
        <v>772.3</v>
      </c>
      <c r="AV123" s="58">
        <v>10</v>
      </c>
      <c r="AW123" s="58">
        <v>627.70000000000005</v>
      </c>
      <c r="AX123" s="58">
        <v>471</v>
      </c>
      <c r="AY123" s="62"/>
      <c r="AZ123" s="62"/>
      <c r="BA123" s="62"/>
      <c r="BB123" s="58"/>
      <c r="BC123" s="58"/>
      <c r="BD123" s="58"/>
      <c r="BE123" s="58"/>
      <c r="BF123" s="58"/>
      <c r="BG123" s="58"/>
      <c r="BH123" s="58"/>
      <c r="BI123" s="58"/>
      <c r="BJ123" s="31"/>
      <c r="BK123" s="31">
        <v>890</v>
      </c>
      <c r="BL123" s="31" t="s">
        <v>72</v>
      </c>
      <c r="BM123" s="33"/>
      <c r="BN123" s="33"/>
      <c r="BO123" s="34" t="s">
        <v>350</v>
      </c>
      <c r="BP123" s="35" t="s">
        <v>66</v>
      </c>
      <c r="BQ123" s="36">
        <v>12987000</v>
      </c>
      <c r="BR123" s="38"/>
      <c r="BS123" s="38"/>
      <c r="BT123" s="37">
        <f t="shared" si="9"/>
        <v>12987000</v>
      </c>
      <c r="BU123" s="38"/>
      <c r="BV123" s="36"/>
      <c r="BW123" s="36"/>
      <c r="BX123" s="36" t="e">
        <f>#REF!+BV123-BW123</f>
        <v>#REF!</v>
      </c>
      <c r="BY123" s="36"/>
      <c r="BZ123" s="36"/>
      <c r="CA123" s="36" t="e">
        <f t="shared" si="2"/>
        <v>#REF!</v>
      </c>
      <c r="CB123" s="36" t="e">
        <f>#REF!</f>
        <v>#REF!</v>
      </c>
      <c r="CC123" s="36"/>
      <c r="CD123" s="36"/>
      <c r="CE123" s="36" t="e">
        <f t="shared" si="8"/>
        <v>#REF!</v>
      </c>
      <c r="CF123" s="36"/>
      <c r="CG123" s="36"/>
      <c r="CH123" s="38">
        <v>2693788</v>
      </c>
      <c r="CI123" s="36"/>
      <c r="CJ123" s="36"/>
      <c r="CK123" s="39">
        <v>2</v>
      </c>
      <c r="CL123" s="36"/>
      <c r="CM123" s="36">
        <f t="shared" si="3"/>
        <v>2693788</v>
      </c>
      <c r="CN123" s="40"/>
      <c r="CO123" s="41">
        <v>1717</v>
      </c>
      <c r="CP123" s="42" t="s">
        <v>201</v>
      </c>
      <c r="CQ123" s="43" t="s">
        <v>73</v>
      </c>
      <c r="CR123" s="44">
        <v>730</v>
      </c>
      <c r="CS123" s="45" t="s">
        <v>66</v>
      </c>
      <c r="CT123" s="46">
        <v>441.8</v>
      </c>
      <c r="CU123" s="49">
        <v>212.3</v>
      </c>
      <c r="CV123" s="48">
        <f t="shared" si="14"/>
        <v>3366.1646924652027</v>
      </c>
      <c r="CW123" s="49">
        <f t="shared" si="15"/>
        <v>1487171.5611311267</v>
      </c>
      <c r="CX123" s="63"/>
      <c r="CY123" s="50">
        <v>31.1</v>
      </c>
      <c r="CZ123" s="70">
        <f t="shared" si="16"/>
        <v>410.7</v>
      </c>
      <c r="DA123" s="70">
        <f>CU123-CY123</f>
        <v>181.20000000000002</v>
      </c>
      <c r="DB123" s="70">
        <f t="shared" si="7"/>
        <v>1382483.8391954589</v>
      </c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</row>
    <row r="124" spans="1:195" s="2" customFormat="1" ht="56.25" customHeight="1" x14ac:dyDescent="0.25">
      <c r="A124" s="27">
        <v>119</v>
      </c>
      <c r="B124" s="27">
        <v>1417</v>
      </c>
      <c r="C124" s="27" t="s">
        <v>198</v>
      </c>
      <c r="D124" s="71" t="s">
        <v>71</v>
      </c>
      <c r="E124" s="28">
        <v>736</v>
      </c>
      <c r="F124" s="72" t="s">
        <v>267</v>
      </c>
      <c r="G124" s="31" t="s">
        <v>72</v>
      </c>
      <c r="H124" s="57" t="s">
        <v>7</v>
      </c>
      <c r="I124" s="31">
        <v>2</v>
      </c>
      <c r="J124" s="31">
        <v>914</v>
      </c>
      <c r="K124" s="31" t="s">
        <v>72</v>
      </c>
      <c r="L124" s="31"/>
      <c r="M124" s="29">
        <f t="shared" si="12"/>
        <v>4374.7</v>
      </c>
      <c r="N124" s="29">
        <f t="shared" si="13"/>
        <v>404.8</v>
      </c>
      <c r="O124" s="58">
        <v>3969.9</v>
      </c>
      <c r="P124" s="31">
        <v>1984</v>
      </c>
      <c r="Q124" s="31" t="s">
        <v>160</v>
      </c>
      <c r="R124" s="31">
        <v>1990</v>
      </c>
      <c r="S124" s="31">
        <v>9</v>
      </c>
      <c r="T124" s="31">
        <v>2</v>
      </c>
      <c r="U124" s="31">
        <v>4</v>
      </c>
      <c r="V124" s="58">
        <v>2135</v>
      </c>
      <c r="W124" s="58">
        <v>679</v>
      </c>
      <c r="X124" s="58">
        <v>16894</v>
      </c>
      <c r="Y124" s="58">
        <v>4229.2</v>
      </c>
      <c r="Z124" s="58"/>
      <c r="AA124" s="58"/>
      <c r="AB124" s="58">
        <v>3824.4</v>
      </c>
      <c r="AC124" s="58">
        <v>2534.9</v>
      </c>
      <c r="AD124" s="58">
        <v>3969.9</v>
      </c>
      <c r="AE124" s="58">
        <v>404.8</v>
      </c>
      <c r="AF124" s="58"/>
      <c r="AG124" s="58"/>
      <c r="AH124" s="58">
        <v>41.9</v>
      </c>
      <c r="AI124" s="58">
        <v>41.9</v>
      </c>
      <c r="AJ124" s="58"/>
      <c r="AK124" s="58">
        <v>362.9</v>
      </c>
      <c r="AL124" s="58">
        <v>72</v>
      </c>
      <c r="AM124" s="58"/>
      <c r="AN124" s="58"/>
      <c r="AO124" s="58"/>
      <c r="AP124" s="58">
        <v>36</v>
      </c>
      <c r="AQ124" s="58">
        <v>1553.9</v>
      </c>
      <c r="AR124" s="58">
        <v>987.4</v>
      </c>
      <c r="AS124" s="58">
        <v>36</v>
      </c>
      <c r="AT124" s="58">
        <v>2270.5</v>
      </c>
      <c r="AU124" s="58">
        <v>1547.5</v>
      </c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>
        <v>2</v>
      </c>
      <c r="BJ124" s="31"/>
      <c r="BK124" s="31">
        <v>914</v>
      </c>
      <c r="BL124" s="31" t="s">
        <v>72</v>
      </c>
      <c r="BM124" s="33" t="s">
        <v>8</v>
      </c>
      <c r="BN124" s="33"/>
      <c r="BO124" s="34" t="s">
        <v>351</v>
      </c>
      <c r="BP124" s="35" t="s">
        <v>9</v>
      </c>
      <c r="BQ124" s="36">
        <v>24836592</v>
      </c>
      <c r="BR124" s="38"/>
      <c r="BS124" s="38"/>
      <c r="BT124" s="37">
        <f t="shared" si="9"/>
        <v>24836592</v>
      </c>
      <c r="BU124" s="36"/>
      <c r="BV124" s="36"/>
      <c r="BW124" s="36"/>
      <c r="BX124" s="36" t="e">
        <f>#REF!+BV124-BW124</f>
        <v>#REF!</v>
      </c>
      <c r="BY124" s="36"/>
      <c r="BZ124" s="36"/>
      <c r="CA124" s="36" t="e">
        <f t="shared" si="2"/>
        <v>#REF!</v>
      </c>
      <c r="CB124" s="36" t="e">
        <f>#REF!</f>
        <v>#REF!</v>
      </c>
      <c r="CC124" s="36"/>
      <c r="CD124" s="36"/>
      <c r="CE124" s="36" t="e">
        <f t="shared" si="8"/>
        <v>#REF!</v>
      </c>
      <c r="CF124" s="36"/>
      <c r="CG124" s="36"/>
      <c r="CH124" s="38">
        <v>2257276</v>
      </c>
      <c r="CI124" s="36"/>
      <c r="CJ124" s="36"/>
      <c r="CK124" s="39"/>
      <c r="CL124" s="36"/>
      <c r="CM124" s="36">
        <f t="shared" si="3"/>
        <v>2257276</v>
      </c>
      <c r="CN124" s="40"/>
      <c r="CO124" s="41">
        <v>1741</v>
      </c>
      <c r="CP124" s="42" t="s">
        <v>201</v>
      </c>
      <c r="CQ124" s="43" t="s">
        <v>73</v>
      </c>
      <c r="CR124" s="44">
        <v>743</v>
      </c>
      <c r="CS124" s="45" t="s">
        <v>10</v>
      </c>
      <c r="CT124" s="46">
        <v>404.8</v>
      </c>
      <c r="CU124" s="49">
        <v>41.9</v>
      </c>
      <c r="CV124" s="48">
        <f t="shared" si="14"/>
        <v>5677.3246165451346</v>
      </c>
      <c r="CW124" s="49">
        <f t="shared" si="15"/>
        <v>2298181.0047774706</v>
      </c>
      <c r="CX124" s="41"/>
      <c r="CY124" s="50">
        <v>41.9</v>
      </c>
      <c r="CZ124" s="70">
        <f t="shared" si="16"/>
        <v>362.90000000000003</v>
      </c>
      <c r="DA124" s="70">
        <f>CU124-CY124</f>
        <v>0</v>
      </c>
      <c r="DB124" s="70">
        <f t="shared" si="7"/>
        <v>2060301.1033442295</v>
      </c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</row>
    <row r="125" spans="1:195" s="89" customFormat="1" ht="56.25" customHeight="1" x14ac:dyDescent="0.25">
      <c r="A125" s="27">
        <v>120</v>
      </c>
      <c r="B125" s="27">
        <v>1423</v>
      </c>
      <c r="C125" s="27" t="s">
        <v>198</v>
      </c>
      <c r="D125" s="71" t="s">
        <v>71</v>
      </c>
      <c r="E125" s="28">
        <v>742</v>
      </c>
      <c r="F125" s="72" t="s">
        <v>267</v>
      </c>
      <c r="G125" s="31"/>
      <c r="H125" s="57"/>
      <c r="I125" s="31"/>
      <c r="J125" s="31"/>
      <c r="K125" s="31"/>
      <c r="L125" s="31"/>
      <c r="M125" s="90"/>
      <c r="N125" s="90"/>
      <c r="O125" s="58"/>
      <c r="P125" s="31"/>
      <c r="Q125" s="31"/>
      <c r="R125" s="31"/>
      <c r="S125" s="31"/>
      <c r="T125" s="31"/>
      <c r="U125" s="31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31"/>
      <c r="BK125" s="31"/>
      <c r="BL125" s="31"/>
      <c r="BM125" s="33"/>
      <c r="BN125" s="33"/>
      <c r="BO125" s="34" t="s">
        <v>352</v>
      </c>
      <c r="BP125" s="35"/>
      <c r="BQ125" s="36"/>
      <c r="BR125" s="38"/>
      <c r="BS125" s="38"/>
      <c r="BT125" s="37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8"/>
      <c r="CI125" s="36"/>
      <c r="CJ125" s="36"/>
      <c r="CK125" s="39"/>
      <c r="CL125" s="36"/>
      <c r="CM125" s="36"/>
      <c r="CN125" s="40"/>
      <c r="CO125" s="41"/>
      <c r="CP125" s="42"/>
      <c r="CQ125" s="43"/>
      <c r="CR125" s="44"/>
      <c r="CS125" s="45"/>
      <c r="CT125" s="46"/>
      <c r="CU125" s="49"/>
      <c r="CV125" s="48"/>
      <c r="CW125" s="49"/>
      <c r="CX125" s="41"/>
      <c r="CY125" s="50"/>
      <c r="CZ125" s="70">
        <v>378.8</v>
      </c>
      <c r="DA125" s="70">
        <v>0</v>
      </c>
      <c r="DB125" s="70">
        <v>1682744.72</v>
      </c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88"/>
      <c r="DO125" s="88"/>
      <c r="DP125" s="88"/>
      <c r="DQ125" s="88"/>
      <c r="DR125" s="88"/>
      <c r="DS125" s="88"/>
      <c r="DT125" s="88"/>
      <c r="DU125" s="88"/>
      <c r="DV125" s="88"/>
      <c r="DW125" s="88"/>
      <c r="DX125" s="88"/>
      <c r="DY125" s="88"/>
      <c r="DZ125" s="88"/>
      <c r="EA125" s="88"/>
      <c r="EB125" s="88"/>
      <c r="EC125" s="88"/>
      <c r="ED125" s="88"/>
      <c r="EE125" s="88"/>
      <c r="EF125" s="88"/>
      <c r="EG125" s="88"/>
      <c r="EH125" s="88"/>
      <c r="EI125" s="88"/>
      <c r="EJ125" s="88"/>
      <c r="EK125" s="88"/>
      <c r="EL125" s="88"/>
      <c r="EM125" s="88"/>
      <c r="EN125" s="88"/>
      <c r="EO125" s="88"/>
      <c r="EP125" s="88"/>
      <c r="EQ125" s="88"/>
      <c r="ER125" s="88"/>
      <c r="ES125" s="88"/>
      <c r="ET125" s="88"/>
      <c r="EU125" s="88"/>
      <c r="EV125" s="88"/>
      <c r="EW125" s="88"/>
      <c r="EX125" s="88"/>
      <c r="EY125" s="88"/>
      <c r="EZ125" s="88"/>
      <c r="FA125" s="88"/>
      <c r="FB125" s="88"/>
      <c r="FC125" s="88"/>
      <c r="FD125" s="88"/>
      <c r="FE125" s="88"/>
      <c r="FF125" s="88"/>
      <c r="FG125" s="88"/>
      <c r="FH125" s="88"/>
      <c r="FI125" s="88"/>
      <c r="FJ125" s="88"/>
      <c r="FK125" s="88"/>
      <c r="FL125" s="88"/>
      <c r="FM125" s="88"/>
      <c r="FN125" s="88"/>
      <c r="FO125" s="88"/>
      <c r="FP125" s="88"/>
      <c r="FQ125" s="88"/>
      <c r="FR125" s="88"/>
      <c r="FS125" s="88"/>
      <c r="FT125" s="88"/>
      <c r="FU125" s="88"/>
      <c r="FV125" s="88"/>
      <c r="FW125" s="88"/>
      <c r="FX125" s="88"/>
      <c r="FY125" s="88"/>
      <c r="FZ125" s="88"/>
      <c r="GA125" s="88"/>
      <c r="GB125" s="88"/>
      <c r="GC125" s="88"/>
      <c r="GD125" s="88"/>
      <c r="GE125" s="88"/>
      <c r="GF125" s="88"/>
      <c r="GG125" s="88"/>
      <c r="GH125" s="88"/>
      <c r="GI125" s="88"/>
      <c r="GJ125" s="88"/>
      <c r="GK125" s="88"/>
      <c r="GL125" s="88"/>
      <c r="GM125" s="88"/>
    </row>
    <row r="126" spans="1:195" s="2" customFormat="1" ht="56.25" customHeight="1" x14ac:dyDescent="0.25">
      <c r="A126" s="27">
        <v>121</v>
      </c>
      <c r="B126" s="27">
        <v>1570</v>
      </c>
      <c r="C126" s="27" t="s">
        <v>198</v>
      </c>
      <c r="D126" s="71" t="s">
        <v>11</v>
      </c>
      <c r="E126" s="28">
        <v>138</v>
      </c>
      <c r="F126" s="72" t="s">
        <v>267</v>
      </c>
      <c r="G126" s="31" t="s">
        <v>12</v>
      </c>
      <c r="H126" s="57" t="s">
        <v>86</v>
      </c>
      <c r="I126" s="31">
        <v>13</v>
      </c>
      <c r="J126" s="31">
        <v>165</v>
      </c>
      <c r="K126" s="31" t="s">
        <v>12</v>
      </c>
      <c r="L126" s="31"/>
      <c r="M126" s="29">
        <f t="shared" si="12"/>
        <v>1822.2</v>
      </c>
      <c r="N126" s="29">
        <f t="shared" si="13"/>
        <v>67.2</v>
      </c>
      <c r="O126" s="58">
        <v>1755</v>
      </c>
      <c r="P126" s="31">
        <v>1982</v>
      </c>
      <c r="Q126" s="31" t="s">
        <v>160</v>
      </c>
      <c r="R126" s="31">
        <v>1991</v>
      </c>
      <c r="S126" s="31">
        <v>9</v>
      </c>
      <c r="T126" s="31">
        <v>1</v>
      </c>
      <c r="U126" s="31">
        <v>3</v>
      </c>
      <c r="V126" s="58">
        <v>626</v>
      </c>
      <c r="W126" s="58">
        <v>302</v>
      </c>
      <c r="X126" s="58">
        <v>7037.2</v>
      </c>
      <c r="Y126" s="58">
        <v>1694</v>
      </c>
      <c r="Z126" s="58"/>
      <c r="AA126" s="58"/>
      <c r="AB126" s="58">
        <v>1637.2</v>
      </c>
      <c r="AC126" s="58">
        <v>934.5</v>
      </c>
      <c r="AD126" s="58">
        <v>1755</v>
      </c>
      <c r="AE126" s="58">
        <v>67.2</v>
      </c>
      <c r="AF126" s="58"/>
      <c r="AG126" s="58"/>
      <c r="AH126" s="58">
        <v>0</v>
      </c>
      <c r="AI126" s="58">
        <v>0</v>
      </c>
      <c r="AJ126" s="58"/>
      <c r="AK126" s="58"/>
      <c r="AL126" s="58">
        <v>26</v>
      </c>
      <c r="AM126" s="58">
        <v>1</v>
      </c>
      <c r="AN126" s="58">
        <v>36.200000000000003</v>
      </c>
      <c r="AO126" s="58">
        <v>15.2</v>
      </c>
      <c r="AP126" s="58">
        <v>8</v>
      </c>
      <c r="AQ126" s="58">
        <v>425.8</v>
      </c>
      <c r="AR126" s="58">
        <v>228.3</v>
      </c>
      <c r="AS126" s="58">
        <v>17</v>
      </c>
      <c r="AT126" s="58">
        <v>1175.2</v>
      </c>
      <c r="AU126" s="58"/>
      <c r="AV126" s="58">
        <v>691</v>
      </c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31"/>
      <c r="BK126" s="31">
        <v>165</v>
      </c>
      <c r="BL126" s="31" t="s">
        <v>12</v>
      </c>
      <c r="BM126" s="33"/>
      <c r="BN126" s="33"/>
      <c r="BO126" s="34" t="s">
        <v>353</v>
      </c>
      <c r="BP126" s="35" t="s">
        <v>87</v>
      </c>
      <c r="BQ126" s="36">
        <v>14100226</v>
      </c>
      <c r="BR126" s="38"/>
      <c r="BS126" s="38"/>
      <c r="BT126" s="37">
        <f t="shared" si="9"/>
        <v>14100226</v>
      </c>
      <c r="BU126" s="36"/>
      <c r="BV126" s="36"/>
      <c r="BW126" s="36"/>
      <c r="BX126" s="36" t="e">
        <f>#REF!+BV126-BW126</f>
        <v>#REF!</v>
      </c>
      <c r="BY126" s="36"/>
      <c r="BZ126" s="36"/>
      <c r="CA126" s="36" t="e">
        <f t="shared" si="2"/>
        <v>#REF!</v>
      </c>
      <c r="CB126" s="36" t="e">
        <f>#REF!</f>
        <v>#REF!</v>
      </c>
      <c r="CC126" s="36"/>
      <c r="CD126" s="36"/>
      <c r="CE126" s="36" t="e">
        <f t="shared" si="8"/>
        <v>#REF!</v>
      </c>
      <c r="CF126" s="36"/>
      <c r="CG126" s="36"/>
      <c r="CH126" s="38">
        <v>1407100</v>
      </c>
      <c r="CI126" s="36"/>
      <c r="CJ126" s="36"/>
      <c r="CK126" s="39"/>
      <c r="CL126" s="36"/>
      <c r="CM126" s="36">
        <f t="shared" si="3"/>
        <v>1407100</v>
      </c>
      <c r="CN126" s="40"/>
      <c r="CO126" s="41">
        <v>1921</v>
      </c>
      <c r="CP126" s="42" t="s">
        <v>201</v>
      </c>
      <c r="CQ126" s="43" t="s">
        <v>13</v>
      </c>
      <c r="CR126" s="44">
        <v>138</v>
      </c>
      <c r="CS126" s="45" t="s">
        <v>88</v>
      </c>
      <c r="CT126" s="46">
        <v>56.8</v>
      </c>
      <c r="CU126" s="49"/>
      <c r="CV126" s="48">
        <f t="shared" si="14"/>
        <v>7738.0232685764458</v>
      </c>
      <c r="CW126" s="49">
        <f t="shared" si="15"/>
        <v>439519.72165514209</v>
      </c>
      <c r="CX126" s="41"/>
      <c r="CY126" s="50">
        <v>3.2</v>
      </c>
      <c r="CZ126" s="70">
        <f t="shared" si="16"/>
        <v>53.599999999999994</v>
      </c>
      <c r="DA126" s="70">
        <v>0</v>
      </c>
      <c r="DB126" s="70">
        <f t="shared" si="7"/>
        <v>414758.04719569744</v>
      </c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</row>
    <row r="127" spans="1:195" s="2" customFormat="1" ht="56.25" customHeight="1" x14ac:dyDescent="0.25">
      <c r="A127" s="27">
        <v>122</v>
      </c>
      <c r="B127" s="27">
        <v>1639</v>
      </c>
      <c r="C127" s="27" t="s">
        <v>198</v>
      </c>
      <c r="D127" s="71" t="s">
        <v>11</v>
      </c>
      <c r="E127" s="28">
        <v>207</v>
      </c>
      <c r="F127" s="72" t="s">
        <v>267</v>
      </c>
      <c r="G127" s="31" t="s">
        <v>12</v>
      </c>
      <c r="H127" s="57" t="s">
        <v>93</v>
      </c>
      <c r="I127" s="31">
        <v>6</v>
      </c>
      <c r="J127" s="31">
        <v>278</v>
      </c>
      <c r="K127" s="31" t="s">
        <v>12</v>
      </c>
      <c r="L127" s="31"/>
      <c r="M127" s="29">
        <f t="shared" si="12"/>
        <v>6240.2999999999993</v>
      </c>
      <c r="N127" s="29">
        <f t="shared" si="13"/>
        <v>837.4</v>
      </c>
      <c r="O127" s="58">
        <v>5402.9</v>
      </c>
      <c r="P127" s="31">
        <v>1972</v>
      </c>
      <c r="Q127" s="31" t="s">
        <v>203</v>
      </c>
      <c r="R127" s="31">
        <v>6</v>
      </c>
      <c r="S127" s="31">
        <v>7</v>
      </c>
      <c r="T127" s="31">
        <v>1989</v>
      </c>
      <c r="U127" s="31">
        <v>8</v>
      </c>
      <c r="V127" s="58">
        <v>3798</v>
      </c>
      <c r="W127" s="58">
        <v>1491</v>
      </c>
      <c r="X127" s="58">
        <v>22680</v>
      </c>
      <c r="Y127" s="58">
        <v>6166.5</v>
      </c>
      <c r="Z127" s="58"/>
      <c r="AA127" s="58"/>
      <c r="AB127" s="58">
        <v>5329.1</v>
      </c>
      <c r="AC127" s="58">
        <v>3599.3</v>
      </c>
      <c r="AD127" s="58">
        <v>5402.9</v>
      </c>
      <c r="AE127" s="58">
        <v>837.4</v>
      </c>
      <c r="AF127" s="58"/>
      <c r="AG127" s="58"/>
      <c r="AH127" s="58">
        <v>28.9</v>
      </c>
      <c r="AI127" s="58">
        <v>28.9</v>
      </c>
      <c r="AJ127" s="58"/>
      <c r="AK127" s="58">
        <v>808.5</v>
      </c>
      <c r="AL127" s="58">
        <v>110</v>
      </c>
      <c r="AM127" s="58">
        <v>10</v>
      </c>
      <c r="AN127" s="58">
        <v>309.7</v>
      </c>
      <c r="AO127" s="58">
        <v>175</v>
      </c>
      <c r="AP127" s="58">
        <v>75</v>
      </c>
      <c r="AQ127" s="58">
        <v>3498.1</v>
      </c>
      <c r="AR127" s="58">
        <v>2312.9</v>
      </c>
      <c r="AS127" s="58">
        <v>25</v>
      </c>
      <c r="AT127" s="58">
        <v>1521.3</v>
      </c>
      <c r="AU127" s="58"/>
      <c r="AV127" s="58">
        <v>1111.4000000000001</v>
      </c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31">
        <v>278</v>
      </c>
      <c r="BL127" s="31" t="s">
        <v>12</v>
      </c>
      <c r="BM127" s="33" t="s">
        <v>94</v>
      </c>
      <c r="BN127" s="33"/>
      <c r="BO127" s="34" t="s">
        <v>354</v>
      </c>
      <c r="BP127" s="35" t="s">
        <v>95</v>
      </c>
      <c r="BQ127" s="36">
        <v>20804519</v>
      </c>
      <c r="BR127" s="36"/>
      <c r="BS127" s="36"/>
      <c r="BT127" s="37">
        <f t="shared" si="9"/>
        <v>20804519</v>
      </c>
      <c r="BU127" s="38"/>
      <c r="BV127" s="36"/>
      <c r="BW127" s="36"/>
      <c r="BX127" s="36" t="e">
        <f>#REF!+BV127-BW127</f>
        <v>#REF!</v>
      </c>
      <c r="BY127" s="36"/>
      <c r="BZ127" s="36"/>
      <c r="CA127" s="36" t="e">
        <f t="shared" si="2"/>
        <v>#REF!</v>
      </c>
      <c r="CB127" s="36" t="e">
        <f>#REF!</f>
        <v>#REF!</v>
      </c>
      <c r="CC127" s="36"/>
      <c r="CD127" s="36"/>
      <c r="CE127" s="36" t="e">
        <f t="shared" si="8"/>
        <v>#REF!</v>
      </c>
      <c r="CF127" s="36"/>
      <c r="CG127" s="36"/>
      <c r="CH127" s="38">
        <v>3267570</v>
      </c>
      <c r="CI127" s="36"/>
      <c r="CJ127" s="36"/>
      <c r="CK127" s="39">
        <v>0.7</v>
      </c>
      <c r="CL127" s="36"/>
      <c r="CM127" s="36">
        <f t="shared" si="3"/>
        <v>3267570</v>
      </c>
      <c r="CN127" s="40"/>
      <c r="CO127" s="41">
        <v>2035</v>
      </c>
      <c r="CP127" s="42" t="s">
        <v>201</v>
      </c>
      <c r="CQ127" s="43" t="s">
        <v>13</v>
      </c>
      <c r="CR127" s="44">
        <v>209</v>
      </c>
      <c r="CS127" s="45" t="s">
        <v>96</v>
      </c>
      <c r="CT127" s="46">
        <v>837.4</v>
      </c>
      <c r="CU127" s="49">
        <v>28.9</v>
      </c>
      <c r="CV127" s="48">
        <f t="shared" si="14"/>
        <v>3333.8972485297186</v>
      </c>
      <c r="CW127" s="49">
        <f t="shared" si="15"/>
        <v>2791805.5559187862</v>
      </c>
      <c r="CX127" s="41"/>
      <c r="CY127" s="50">
        <v>28.9</v>
      </c>
      <c r="CZ127" s="70">
        <f t="shared" si="16"/>
        <v>808.5</v>
      </c>
      <c r="DA127" s="70">
        <f>CU127-CY127</f>
        <v>0</v>
      </c>
      <c r="DB127" s="70">
        <f t="shared" si="7"/>
        <v>2695455.9254362774</v>
      </c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</row>
    <row r="128" spans="1:195" s="2" customFormat="1" ht="56.25" customHeight="1" x14ac:dyDescent="0.25">
      <c r="A128" s="27">
        <v>123</v>
      </c>
      <c r="B128" s="27">
        <v>1640</v>
      </c>
      <c r="C128" s="27" t="s">
        <v>198</v>
      </c>
      <c r="D128" s="71" t="s">
        <v>11</v>
      </c>
      <c r="E128" s="28">
        <v>208</v>
      </c>
      <c r="F128" s="72" t="s">
        <v>267</v>
      </c>
      <c r="G128" s="31" t="s">
        <v>12</v>
      </c>
      <c r="H128" s="57" t="s">
        <v>97</v>
      </c>
      <c r="I128" s="31">
        <v>6</v>
      </c>
      <c r="J128" s="31">
        <v>279</v>
      </c>
      <c r="K128" s="31" t="s">
        <v>12</v>
      </c>
      <c r="L128" s="31"/>
      <c r="M128" s="29">
        <f t="shared" si="12"/>
        <v>3015.3</v>
      </c>
      <c r="N128" s="29">
        <f t="shared" si="13"/>
        <v>256</v>
      </c>
      <c r="O128" s="58">
        <v>2759.3</v>
      </c>
      <c r="P128" s="31">
        <v>1971</v>
      </c>
      <c r="Q128" s="31" t="s">
        <v>203</v>
      </c>
      <c r="R128" s="31">
        <v>5</v>
      </c>
      <c r="S128" s="31">
        <v>4</v>
      </c>
      <c r="T128" s="31">
        <v>1989</v>
      </c>
      <c r="U128" s="31">
        <v>8</v>
      </c>
      <c r="V128" s="58">
        <v>2581</v>
      </c>
      <c r="W128" s="58">
        <v>728</v>
      </c>
      <c r="X128" s="58">
        <v>10854</v>
      </c>
      <c r="Y128" s="58">
        <v>3062.8</v>
      </c>
      <c r="Z128" s="58"/>
      <c r="AA128" s="58"/>
      <c r="AB128" s="58">
        <v>2716</v>
      </c>
      <c r="AC128" s="58">
        <v>1833.3</v>
      </c>
      <c r="AD128" s="58">
        <v>2759.3</v>
      </c>
      <c r="AE128" s="58">
        <v>346.8</v>
      </c>
      <c r="AF128" s="58"/>
      <c r="AG128" s="58">
        <v>90.8</v>
      </c>
      <c r="AH128" s="58">
        <v>0</v>
      </c>
      <c r="AI128" s="58">
        <v>0</v>
      </c>
      <c r="AJ128" s="58"/>
      <c r="AK128" s="58">
        <v>346.8</v>
      </c>
      <c r="AL128" s="58">
        <v>60</v>
      </c>
      <c r="AM128" s="58">
        <v>10</v>
      </c>
      <c r="AN128" s="58">
        <v>613</v>
      </c>
      <c r="AO128" s="58">
        <v>171.8</v>
      </c>
      <c r="AP128" s="58">
        <v>40</v>
      </c>
      <c r="AQ128" s="58">
        <v>1801.1</v>
      </c>
      <c r="AR128" s="58">
        <v>1214.9000000000001</v>
      </c>
      <c r="AS128" s="58">
        <v>10</v>
      </c>
      <c r="AT128" s="58">
        <v>446.6</v>
      </c>
      <c r="AU128" s="58"/>
      <c r="AV128" s="58">
        <v>301.89999999999998</v>
      </c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31">
        <v>279</v>
      </c>
      <c r="BL128" s="31" t="s">
        <v>12</v>
      </c>
      <c r="BM128" s="33" t="s">
        <v>98</v>
      </c>
      <c r="BN128" s="33"/>
      <c r="BO128" s="34" t="s">
        <v>355</v>
      </c>
      <c r="BP128" s="35" t="s">
        <v>99</v>
      </c>
      <c r="BQ128" s="36">
        <v>44556841</v>
      </c>
      <c r="BR128" s="38"/>
      <c r="BS128" s="38"/>
      <c r="BT128" s="37">
        <f t="shared" si="9"/>
        <v>44556841</v>
      </c>
      <c r="BU128" s="36"/>
      <c r="BV128" s="36"/>
      <c r="BW128" s="36"/>
      <c r="BX128" s="36" t="e">
        <f>#REF!+BV128-BW128</f>
        <v>#REF!</v>
      </c>
      <c r="BY128" s="36"/>
      <c r="BZ128" s="36"/>
      <c r="CA128" s="36" t="e">
        <f t="shared" si="2"/>
        <v>#REF!</v>
      </c>
      <c r="CB128" s="36" t="e">
        <f>#REF!</f>
        <v>#REF!</v>
      </c>
      <c r="CC128" s="36"/>
      <c r="CD128" s="36"/>
      <c r="CE128" s="36" t="e">
        <f t="shared" si="8"/>
        <v>#REF!</v>
      </c>
      <c r="CF128" s="36"/>
      <c r="CG128" s="36"/>
      <c r="CH128" s="38">
        <v>6756390</v>
      </c>
      <c r="CI128" s="36"/>
      <c r="CJ128" s="36"/>
      <c r="CK128" s="39">
        <v>0.7</v>
      </c>
      <c r="CL128" s="36"/>
      <c r="CM128" s="36">
        <f t="shared" si="3"/>
        <v>6756390</v>
      </c>
      <c r="CN128" s="40"/>
      <c r="CO128" s="41">
        <v>2036</v>
      </c>
      <c r="CP128" s="42" t="s">
        <v>201</v>
      </c>
      <c r="CQ128" s="43" t="s">
        <v>13</v>
      </c>
      <c r="CR128" s="44">
        <v>208</v>
      </c>
      <c r="CS128" s="45" t="s">
        <v>100</v>
      </c>
      <c r="CT128" s="46">
        <v>256</v>
      </c>
      <c r="CU128" s="49"/>
      <c r="CV128" s="48">
        <f t="shared" si="14"/>
        <v>14776.918051271847</v>
      </c>
      <c r="CW128" s="49">
        <f t="shared" si="15"/>
        <v>3782891.0211255928</v>
      </c>
      <c r="CX128" s="41"/>
      <c r="CY128" s="50">
        <v>61.9</v>
      </c>
      <c r="CZ128" s="70">
        <f t="shared" si="16"/>
        <v>194.1</v>
      </c>
      <c r="DA128" s="70">
        <v>0</v>
      </c>
      <c r="DB128" s="70">
        <f t="shared" si="7"/>
        <v>2868199.7937518652</v>
      </c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</row>
    <row r="129" spans="1:195" s="2" customFormat="1" ht="56.25" customHeight="1" x14ac:dyDescent="0.25">
      <c r="A129" s="27">
        <v>124</v>
      </c>
      <c r="B129" s="27">
        <v>1681</v>
      </c>
      <c r="C129" s="27" t="s">
        <v>198</v>
      </c>
      <c r="D129" s="71" t="s">
        <v>11</v>
      </c>
      <c r="E129" s="28">
        <v>249</v>
      </c>
      <c r="F129" s="72" t="s">
        <v>267</v>
      </c>
      <c r="G129" s="31" t="s">
        <v>12</v>
      </c>
      <c r="H129" s="57" t="s">
        <v>3</v>
      </c>
      <c r="I129" s="31">
        <v>12</v>
      </c>
      <c r="J129" s="31">
        <v>337</v>
      </c>
      <c r="K129" s="31" t="s">
        <v>12</v>
      </c>
      <c r="L129" s="31"/>
      <c r="M129" s="29">
        <f t="shared" si="12"/>
        <v>2525.4</v>
      </c>
      <c r="N129" s="29">
        <f t="shared" si="13"/>
        <v>82.3</v>
      </c>
      <c r="O129" s="58">
        <v>2443.1</v>
      </c>
      <c r="P129" s="59">
        <v>1981</v>
      </c>
      <c r="Q129" s="31" t="s">
        <v>160</v>
      </c>
      <c r="R129" s="31">
        <v>9</v>
      </c>
      <c r="S129" s="31">
        <v>1</v>
      </c>
      <c r="T129" s="31">
        <v>1990</v>
      </c>
      <c r="U129" s="31">
        <v>5</v>
      </c>
      <c r="V129" s="58">
        <v>617</v>
      </c>
      <c r="W129" s="58">
        <v>400</v>
      </c>
      <c r="X129" s="58">
        <v>9827</v>
      </c>
      <c r="Y129" s="58">
        <v>2408.9</v>
      </c>
      <c r="Z129" s="58">
        <v>0</v>
      </c>
      <c r="AA129" s="58"/>
      <c r="AB129" s="58">
        <v>2326.6</v>
      </c>
      <c r="AC129" s="58">
        <v>1250.7</v>
      </c>
      <c r="AD129" s="58">
        <v>2443.1</v>
      </c>
      <c r="AE129" s="58">
        <v>82.3</v>
      </c>
      <c r="AF129" s="58"/>
      <c r="AG129" s="58"/>
      <c r="AH129" s="58">
        <v>33.299999999999997</v>
      </c>
      <c r="AI129" s="58">
        <v>16.5</v>
      </c>
      <c r="AJ129" s="62">
        <v>16.8</v>
      </c>
      <c r="AK129" s="58"/>
      <c r="AL129" s="58">
        <v>44</v>
      </c>
      <c r="AM129" s="58">
        <v>10</v>
      </c>
      <c r="AN129" s="58">
        <v>322.8</v>
      </c>
      <c r="AO129" s="58">
        <v>140</v>
      </c>
      <c r="AP129" s="58">
        <v>26</v>
      </c>
      <c r="AQ129" s="58">
        <v>1421.2</v>
      </c>
      <c r="AR129" s="58">
        <v>737.6</v>
      </c>
      <c r="AS129" s="58">
        <v>8</v>
      </c>
      <c r="AT129" s="58">
        <v>582.6</v>
      </c>
      <c r="AU129" s="58"/>
      <c r="AV129" s="58">
        <v>373.1</v>
      </c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31"/>
      <c r="BK129" s="31">
        <v>337</v>
      </c>
      <c r="BL129" s="31" t="s">
        <v>12</v>
      </c>
      <c r="BM129" s="33" t="s">
        <v>4</v>
      </c>
      <c r="BN129" s="33"/>
      <c r="BO129" s="34" t="s">
        <v>356</v>
      </c>
      <c r="BP129" s="35" t="s">
        <v>5</v>
      </c>
      <c r="BQ129" s="36">
        <v>19296777</v>
      </c>
      <c r="BR129" s="38"/>
      <c r="BS129" s="38"/>
      <c r="BT129" s="37">
        <f t="shared" si="9"/>
        <v>19296777</v>
      </c>
      <c r="BU129" s="36"/>
      <c r="BV129" s="36"/>
      <c r="BW129" s="36"/>
      <c r="BX129" s="36" t="e">
        <f>#REF!+BV129-BW129</f>
        <v>#REF!</v>
      </c>
      <c r="BY129" s="36"/>
      <c r="BZ129" s="36"/>
      <c r="CA129" s="36" t="e">
        <f t="shared" si="2"/>
        <v>#REF!</v>
      </c>
      <c r="CB129" s="36" t="e">
        <f>#REF!</f>
        <v>#REF!</v>
      </c>
      <c r="CC129" s="36"/>
      <c r="CD129" s="36"/>
      <c r="CE129" s="36" t="e">
        <f t="shared" si="8"/>
        <v>#REF!</v>
      </c>
      <c r="CF129" s="36"/>
      <c r="CG129" s="36"/>
      <c r="CH129" s="38">
        <v>4407282</v>
      </c>
      <c r="CI129" s="36"/>
      <c r="CJ129" s="36"/>
      <c r="CK129" s="39">
        <v>0.7</v>
      </c>
      <c r="CL129" s="36"/>
      <c r="CM129" s="36">
        <f t="shared" si="3"/>
        <v>4407282</v>
      </c>
      <c r="CN129" s="40"/>
      <c r="CO129" s="41">
        <v>2094</v>
      </c>
      <c r="CP129" s="42" t="s">
        <v>201</v>
      </c>
      <c r="CQ129" s="43" t="s">
        <v>13</v>
      </c>
      <c r="CR129" s="44">
        <v>258</v>
      </c>
      <c r="CS129" s="45" t="s">
        <v>6</v>
      </c>
      <c r="CT129" s="46">
        <v>68</v>
      </c>
      <c r="CU129" s="49">
        <v>33.299999999999997</v>
      </c>
      <c r="CV129" s="48">
        <f t="shared" si="14"/>
        <v>7641.0774530767403</v>
      </c>
      <c r="CW129" s="49">
        <f t="shared" si="15"/>
        <v>519593.26680921833</v>
      </c>
      <c r="CX129" s="41"/>
      <c r="CY129" s="50">
        <v>33.299999999999997</v>
      </c>
      <c r="CZ129" s="70">
        <f t="shared" si="16"/>
        <v>34.700000000000003</v>
      </c>
      <c r="DA129" s="70">
        <f>CU129-CY129</f>
        <v>0</v>
      </c>
      <c r="DB129" s="70">
        <f t="shared" si="7"/>
        <v>265145.38762176287</v>
      </c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</row>
    <row r="130" spans="1:195" s="89" customFormat="1" ht="56.25" customHeight="1" x14ac:dyDescent="0.25">
      <c r="A130" s="27">
        <v>125</v>
      </c>
      <c r="B130" s="27">
        <v>1782</v>
      </c>
      <c r="C130" s="27" t="s">
        <v>198</v>
      </c>
      <c r="D130" s="71" t="s">
        <v>11</v>
      </c>
      <c r="E130" s="28">
        <v>350</v>
      </c>
      <c r="F130" s="72" t="s">
        <v>267</v>
      </c>
      <c r="G130" s="31"/>
      <c r="H130" s="57"/>
      <c r="I130" s="31"/>
      <c r="J130" s="31"/>
      <c r="K130" s="31"/>
      <c r="L130" s="31"/>
      <c r="M130" s="90"/>
      <c r="N130" s="90"/>
      <c r="O130" s="58"/>
      <c r="P130" s="59"/>
      <c r="Q130" s="31"/>
      <c r="R130" s="31"/>
      <c r="S130" s="31"/>
      <c r="T130" s="31"/>
      <c r="U130" s="31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62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31"/>
      <c r="BK130" s="31"/>
      <c r="BL130" s="31"/>
      <c r="BM130" s="33"/>
      <c r="BN130" s="33"/>
      <c r="BO130" s="34" t="s">
        <v>357</v>
      </c>
      <c r="BP130" s="35"/>
      <c r="BQ130" s="36"/>
      <c r="BR130" s="38"/>
      <c r="BS130" s="38"/>
      <c r="BT130" s="37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8"/>
      <c r="CI130" s="36"/>
      <c r="CJ130" s="36"/>
      <c r="CK130" s="39"/>
      <c r="CL130" s="36"/>
      <c r="CM130" s="36"/>
      <c r="CN130" s="40"/>
      <c r="CO130" s="41"/>
      <c r="CP130" s="42"/>
      <c r="CQ130" s="43"/>
      <c r="CR130" s="44"/>
      <c r="CS130" s="45"/>
      <c r="CT130" s="46"/>
      <c r="CU130" s="49"/>
      <c r="CV130" s="48"/>
      <c r="CW130" s="49"/>
      <c r="CX130" s="41"/>
      <c r="CY130" s="50"/>
      <c r="CZ130" s="70">
        <v>76.400000000000006</v>
      </c>
      <c r="DA130" s="70">
        <v>0</v>
      </c>
      <c r="DB130" s="70">
        <v>590716.81000000006</v>
      </c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88"/>
      <c r="DO130" s="88"/>
      <c r="DP130" s="88"/>
      <c r="DQ130" s="88"/>
      <c r="DR130" s="88"/>
      <c r="DS130" s="88"/>
      <c r="DT130" s="88"/>
      <c r="DU130" s="88"/>
      <c r="DV130" s="88"/>
      <c r="DW130" s="88"/>
      <c r="DX130" s="88"/>
      <c r="DY130" s="88"/>
      <c r="DZ130" s="88"/>
      <c r="EA130" s="88"/>
      <c r="EB130" s="88"/>
      <c r="EC130" s="88"/>
      <c r="ED130" s="88"/>
      <c r="EE130" s="88"/>
      <c r="EF130" s="88"/>
      <c r="EG130" s="88"/>
      <c r="EH130" s="88"/>
      <c r="EI130" s="88"/>
      <c r="EJ130" s="88"/>
      <c r="EK130" s="88"/>
      <c r="EL130" s="88"/>
      <c r="EM130" s="88"/>
      <c r="EN130" s="88"/>
      <c r="EO130" s="88"/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88"/>
      <c r="FD130" s="88"/>
      <c r="FE130" s="88"/>
      <c r="FF130" s="88"/>
      <c r="FG130" s="88"/>
      <c r="FH130" s="88"/>
      <c r="FI130" s="88"/>
      <c r="FJ130" s="88"/>
      <c r="FK130" s="88"/>
      <c r="FL130" s="88"/>
      <c r="FM130" s="88"/>
      <c r="FN130" s="88"/>
      <c r="FO130" s="88"/>
      <c r="FP130" s="88"/>
      <c r="FQ130" s="88"/>
      <c r="FR130" s="88"/>
      <c r="FS130" s="88"/>
      <c r="FT130" s="88"/>
      <c r="FU130" s="88"/>
      <c r="FV130" s="88"/>
      <c r="FW130" s="88"/>
      <c r="FX130" s="88"/>
      <c r="FY130" s="88"/>
      <c r="FZ130" s="88"/>
      <c r="GA130" s="88"/>
      <c r="GB130" s="88"/>
      <c r="GC130" s="88"/>
      <c r="GD130" s="88"/>
      <c r="GE130" s="88"/>
      <c r="GF130" s="88"/>
      <c r="GG130" s="88"/>
      <c r="GH130" s="88"/>
      <c r="GI130" s="88"/>
      <c r="GJ130" s="88"/>
      <c r="GK130" s="88"/>
      <c r="GL130" s="88"/>
      <c r="GM130" s="88"/>
    </row>
    <row r="131" spans="1:195" s="89" customFormat="1" ht="56.25" customHeight="1" x14ac:dyDescent="0.25">
      <c r="A131" s="27">
        <v>126</v>
      </c>
      <c r="B131" s="27">
        <v>1823</v>
      </c>
      <c r="C131" s="27" t="s">
        <v>198</v>
      </c>
      <c r="D131" s="71" t="s">
        <v>11</v>
      </c>
      <c r="E131" s="28">
        <v>391</v>
      </c>
      <c r="F131" s="72" t="s">
        <v>267</v>
      </c>
      <c r="G131" s="31"/>
      <c r="H131" s="57"/>
      <c r="I131" s="31"/>
      <c r="J131" s="31"/>
      <c r="K131" s="31"/>
      <c r="L131" s="31"/>
      <c r="M131" s="90"/>
      <c r="N131" s="90"/>
      <c r="O131" s="58"/>
      <c r="P131" s="59"/>
      <c r="Q131" s="31"/>
      <c r="R131" s="31"/>
      <c r="S131" s="31"/>
      <c r="T131" s="31"/>
      <c r="U131" s="31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62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31"/>
      <c r="BK131" s="31"/>
      <c r="BL131" s="31"/>
      <c r="BM131" s="33"/>
      <c r="BN131" s="33"/>
      <c r="BO131" s="34" t="s">
        <v>358</v>
      </c>
      <c r="BP131" s="35"/>
      <c r="BQ131" s="36"/>
      <c r="BR131" s="38"/>
      <c r="BS131" s="38"/>
      <c r="BT131" s="37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8"/>
      <c r="CI131" s="36"/>
      <c r="CJ131" s="36"/>
      <c r="CK131" s="39"/>
      <c r="CL131" s="36"/>
      <c r="CM131" s="36"/>
      <c r="CN131" s="40"/>
      <c r="CO131" s="41"/>
      <c r="CP131" s="42"/>
      <c r="CQ131" s="43"/>
      <c r="CR131" s="44"/>
      <c r="CS131" s="45"/>
      <c r="CT131" s="46"/>
      <c r="CU131" s="49"/>
      <c r="CV131" s="48"/>
      <c r="CW131" s="49"/>
      <c r="CX131" s="41"/>
      <c r="CY131" s="50"/>
      <c r="CZ131" s="70">
        <v>586.5</v>
      </c>
      <c r="DA131" s="70">
        <v>0</v>
      </c>
      <c r="DB131" s="70">
        <v>2286907.42</v>
      </c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88"/>
      <c r="DO131" s="88"/>
      <c r="DP131" s="88"/>
      <c r="DQ131" s="88"/>
      <c r="DR131" s="88"/>
      <c r="DS131" s="88"/>
      <c r="DT131" s="88"/>
      <c r="DU131" s="88"/>
      <c r="DV131" s="88"/>
      <c r="DW131" s="88"/>
      <c r="DX131" s="88"/>
      <c r="DY131" s="88"/>
      <c r="DZ131" s="88"/>
      <c r="EA131" s="88"/>
      <c r="EB131" s="88"/>
      <c r="EC131" s="88"/>
      <c r="ED131" s="88"/>
      <c r="EE131" s="88"/>
      <c r="EF131" s="88"/>
      <c r="EG131" s="88"/>
      <c r="EH131" s="88"/>
      <c r="EI131" s="88"/>
      <c r="EJ131" s="88"/>
      <c r="EK131" s="88"/>
      <c r="EL131" s="88"/>
      <c r="EM131" s="88"/>
      <c r="EN131" s="88"/>
      <c r="EO131" s="88"/>
      <c r="EP131" s="88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88"/>
      <c r="FD131" s="88"/>
      <c r="FE131" s="88"/>
      <c r="FF131" s="88"/>
      <c r="FG131" s="88"/>
      <c r="FH131" s="88"/>
      <c r="FI131" s="88"/>
      <c r="FJ131" s="88"/>
      <c r="FK131" s="88"/>
      <c r="FL131" s="88"/>
      <c r="FM131" s="88"/>
      <c r="FN131" s="88"/>
      <c r="FO131" s="88"/>
      <c r="FP131" s="88"/>
      <c r="FQ131" s="88"/>
      <c r="FR131" s="88"/>
      <c r="FS131" s="88"/>
      <c r="FT131" s="88"/>
      <c r="FU131" s="88"/>
      <c r="FV131" s="88"/>
      <c r="FW131" s="88"/>
      <c r="FX131" s="88"/>
      <c r="FY131" s="88"/>
      <c r="FZ131" s="88"/>
      <c r="GA131" s="88"/>
      <c r="GB131" s="88"/>
      <c r="GC131" s="88"/>
      <c r="GD131" s="88"/>
      <c r="GE131" s="88"/>
      <c r="GF131" s="88"/>
      <c r="GG131" s="88"/>
      <c r="GH131" s="88"/>
      <c r="GI131" s="88"/>
      <c r="GJ131" s="88"/>
      <c r="GK131" s="88"/>
      <c r="GL131" s="88"/>
      <c r="GM131" s="88"/>
    </row>
    <row r="132" spans="1:195" s="89" customFormat="1" ht="56.25" customHeight="1" x14ac:dyDescent="0.25">
      <c r="A132" s="27">
        <v>127</v>
      </c>
      <c r="B132" s="27">
        <v>1826</v>
      </c>
      <c r="C132" s="27" t="s">
        <v>198</v>
      </c>
      <c r="D132" s="71" t="s">
        <v>11</v>
      </c>
      <c r="E132" s="28">
        <v>394</v>
      </c>
      <c r="F132" s="72" t="s">
        <v>267</v>
      </c>
      <c r="G132" s="31"/>
      <c r="H132" s="57"/>
      <c r="I132" s="31"/>
      <c r="J132" s="31"/>
      <c r="K132" s="31"/>
      <c r="L132" s="31"/>
      <c r="M132" s="90"/>
      <c r="N132" s="90"/>
      <c r="O132" s="58"/>
      <c r="P132" s="59"/>
      <c r="Q132" s="31"/>
      <c r="R132" s="31"/>
      <c r="S132" s="31"/>
      <c r="T132" s="31"/>
      <c r="U132" s="31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62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31"/>
      <c r="BK132" s="31"/>
      <c r="BL132" s="31"/>
      <c r="BM132" s="33"/>
      <c r="BN132" s="33"/>
      <c r="BO132" s="34" t="s">
        <v>359</v>
      </c>
      <c r="BP132" s="35"/>
      <c r="BQ132" s="36"/>
      <c r="BR132" s="38"/>
      <c r="BS132" s="38"/>
      <c r="BT132" s="37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8"/>
      <c r="CI132" s="36"/>
      <c r="CJ132" s="36"/>
      <c r="CK132" s="39"/>
      <c r="CL132" s="36"/>
      <c r="CM132" s="36"/>
      <c r="CN132" s="40"/>
      <c r="CO132" s="41"/>
      <c r="CP132" s="42"/>
      <c r="CQ132" s="43"/>
      <c r="CR132" s="44"/>
      <c r="CS132" s="45"/>
      <c r="CT132" s="46"/>
      <c r="CU132" s="49"/>
      <c r="CV132" s="48"/>
      <c r="CW132" s="49"/>
      <c r="CX132" s="41"/>
      <c r="CY132" s="50"/>
      <c r="CZ132" s="70">
        <v>43.2</v>
      </c>
      <c r="DA132" s="70">
        <v>0</v>
      </c>
      <c r="DB132" s="70">
        <v>189932.75</v>
      </c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88"/>
      <c r="DO132" s="88"/>
      <c r="DP132" s="88"/>
      <c r="DQ132" s="88"/>
      <c r="DR132" s="88"/>
      <c r="DS132" s="88"/>
      <c r="DT132" s="88"/>
      <c r="DU132" s="88"/>
      <c r="DV132" s="88"/>
      <c r="DW132" s="88"/>
      <c r="DX132" s="88"/>
      <c r="DY132" s="88"/>
      <c r="DZ132" s="88"/>
      <c r="EA132" s="88"/>
      <c r="EB132" s="88"/>
      <c r="EC132" s="88"/>
      <c r="ED132" s="88"/>
      <c r="EE132" s="88"/>
      <c r="EF132" s="88"/>
      <c r="EG132" s="88"/>
      <c r="EH132" s="88"/>
      <c r="EI132" s="88"/>
      <c r="EJ132" s="88"/>
      <c r="EK132" s="88"/>
      <c r="EL132" s="88"/>
      <c r="EM132" s="88"/>
      <c r="EN132" s="88"/>
      <c r="EO132" s="88"/>
      <c r="EP132" s="88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88"/>
      <c r="FC132" s="88"/>
      <c r="FD132" s="88"/>
      <c r="FE132" s="88"/>
      <c r="FF132" s="88"/>
      <c r="FG132" s="88"/>
      <c r="FH132" s="88"/>
      <c r="FI132" s="88"/>
      <c r="FJ132" s="88"/>
      <c r="FK132" s="88"/>
      <c r="FL132" s="88"/>
      <c r="FM132" s="88"/>
      <c r="FN132" s="88"/>
      <c r="FO132" s="88"/>
      <c r="FP132" s="88"/>
      <c r="FQ132" s="88"/>
      <c r="FR132" s="88"/>
      <c r="FS132" s="88"/>
      <c r="FT132" s="88"/>
      <c r="FU132" s="88"/>
      <c r="FV132" s="88"/>
      <c r="FW132" s="88"/>
      <c r="FX132" s="88"/>
      <c r="FY132" s="88"/>
      <c r="FZ132" s="88"/>
      <c r="GA132" s="88"/>
      <c r="GB132" s="88"/>
      <c r="GC132" s="88"/>
      <c r="GD132" s="88"/>
      <c r="GE132" s="88"/>
      <c r="GF132" s="88"/>
      <c r="GG132" s="88"/>
      <c r="GH132" s="88"/>
      <c r="GI132" s="88"/>
      <c r="GJ132" s="88"/>
      <c r="GK132" s="88"/>
      <c r="GL132" s="88"/>
      <c r="GM132" s="88"/>
    </row>
    <row r="133" spans="1:195" ht="56.25" customHeight="1" x14ac:dyDescent="0.25">
      <c r="A133" s="27">
        <v>128</v>
      </c>
      <c r="B133" s="27">
        <v>1908</v>
      </c>
      <c r="C133" s="27" t="s">
        <v>198</v>
      </c>
      <c r="D133" s="71" t="s">
        <v>11</v>
      </c>
      <c r="E133" s="28">
        <v>476</v>
      </c>
      <c r="F133" s="72" t="s">
        <v>267</v>
      </c>
      <c r="G133" s="31" t="s">
        <v>12</v>
      </c>
      <c r="H133" s="57" t="s">
        <v>56</v>
      </c>
      <c r="I133" s="31">
        <v>7</v>
      </c>
      <c r="J133" s="31">
        <v>611</v>
      </c>
      <c r="K133" s="31" t="s">
        <v>12</v>
      </c>
      <c r="L133" s="31"/>
      <c r="M133" s="29">
        <f t="shared" si="12"/>
        <v>4173.5</v>
      </c>
      <c r="N133" s="29">
        <f t="shared" si="13"/>
        <v>150.49999999999997</v>
      </c>
      <c r="O133" s="58">
        <v>4023</v>
      </c>
      <c r="P133" s="31">
        <v>1977</v>
      </c>
      <c r="Q133" s="31" t="s">
        <v>160</v>
      </c>
      <c r="R133" s="31">
        <v>1987</v>
      </c>
      <c r="S133" s="31">
        <v>9</v>
      </c>
      <c r="T133" s="31">
        <v>2</v>
      </c>
      <c r="U133" s="31">
        <v>8</v>
      </c>
      <c r="V133" s="58">
        <v>4512</v>
      </c>
      <c r="W133" s="58">
        <v>643</v>
      </c>
      <c r="X133" s="58">
        <v>16259</v>
      </c>
      <c r="Y133" s="58">
        <v>4132.7</v>
      </c>
      <c r="Z133" s="58"/>
      <c r="AA133" s="58"/>
      <c r="AB133" s="58">
        <v>3850.8</v>
      </c>
      <c r="AC133" s="58">
        <v>2635.3</v>
      </c>
      <c r="AD133" s="58">
        <v>4023</v>
      </c>
      <c r="AE133" s="58">
        <v>281.89999999999998</v>
      </c>
      <c r="AF133" s="58">
        <v>131.4</v>
      </c>
      <c r="AG133" s="58"/>
      <c r="AH133" s="58">
        <v>47.2</v>
      </c>
      <c r="AI133" s="58">
        <v>47.2</v>
      </c>
      <c r="AJ133" s="58">
        <v>0</v>
      </c>
      <c r="AK133" s="58"/>
      <c r="AL133" s="58">
        <v>72</v>
      </c>
      <c r="AM133" s="58"/>
      <c r="AN133" s="58"/>
      <c r="AO133" s="58"/>
      <c r="AP133" s="58">
        <v>27</v>
      </c>
      <c r="AQ133" s="58">
        <v>1171.9000000000001</v>
      </c>
      <c r="AR133" s="58">
        <v>739.6</v>
      </c>
      <c r="AS133" s="58">
        <v>45</v>
      </c>
      <c r="AT133" s="58">
        <v>2678.9</v>
      </c>
      <c r="AU133" s="58"/>
      <c r="AV133" s="58">
        <v>1895.7</v>
      </c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31"/>
      <c r="BK133" s="31">
        <v>611</v>
      </c>
      <c r="BL133" s="31" t="s">
        <v>12</v>
      </c>
      <c r="BM133" s="33" t="s">
        <v>57</v>
      </c>
      <c r="BN133" s="33"/>
      <c r="BO133" s="34" t="s">
        <v>361</v>
      </c>
      <c r="BP133" s="35" t="s">
        <v>58</v>
      </c>
      <c r="BQ133" s="36">
        <v>27275648</v>
      </c>
      <c r="BR133" s="38"/>
      <c r="BS133" s="38"/>
      <c r="BT133" s="37">
        <f t="shared" si="9"/>
        <v>27275648</v>
      </c>
      <c r="CO133" s="41">
        <v>2368</v>
      </c>
      <c r="CP133" s="42" t="s">
        <v>201</v>
      </c>
      <c r="CQ133" s="43" t="s">
        <v>13</v>
      </c>
      <c r="CR133" s="44">
        <v>483</v>
      </c>
      <c r="CS133" s="45" t="s">
        <v>59</v>
      </c>
      <c r="CT133" s="46">
        <v>281.89999999999998</v>
      </c>
      <c r="CU133" s="49">
        <v>47.2</v>
      </c>
      <c r="CV133" s="48">
        <f t="shared" si="14"/>
        <v>6535.4374026596379</v>
      </c>
      <c r="CW133" s="49">
        <f t="shared" si="15"/>
        <v>1842339.8038097518</v>
      </c>
      <c r="CX133" s="41"/>
      <c r="CY133" s="50">
        <v>47.2</v>
      </c>
      <c r="CZ133" s="70">
        <f t="shared" si="16"/>
        <v>234.7</v>
      </c>
      <c r="DA133" s="70">
        <f>CU133-CY133</f>
        <v>0</v>
      </c>
      <c r="DB133" s="70">
        <f t="shared" si="7"/>
        <v>1533867.1584042169</v>
      </c>
    </row>
    <row r="134" spans="1:195" ht="56.25" customHeight="1" x14ac:dyDescent="0.25">
      <c r="A134" s="27">
        <v>129</v>
      </c>
      <c r="B134" s="27">
        <v>1909</v>
      </c>
      <c r="C134" s="27" t="s">
        <v>198</v>
      </c>
      <c r="D134" s="71" t="s">
        <v>11</v>
      </c>
      <c r="E134" s="28">
        <v>477</v>
      </c>
      <c r="F134" s="72" t="s">
        <v>267</v>
      </c>
      <c r="G134" s="31" t="s">
        <v>12</v>
      </c>
      <c r="H134" s="57" t="s">
        <v>60</v>
      </c>
      <c r="I134" s="31">
        <v>7</v>
      </c>
      <c r="J134" s="31">
        <v>612</v>
      </c>
      <c r="K134" s="31" t="s">
        <v>12</v>
      </c>
      <c r="L134" s="31"/>
      <c r="M134" s="29">
        <f t="shared" si="12"/>
        <v>4283.3999999999996</v>
      </c>
      <c r="N134" s="29">
        <f t="shared" si="13"/>
        <v>267.7</v>
      </c>
      <c r="O134" s="58">
        <v>4015.7</v>
      </c>
      <c r="P134" s="31">
        <v>1978</v>
      </c>
      <c r="Q134" s="31" t="s">
        <v>160</v>
      </c>
      <c r="R134" s="31">
        <v>1987</v>
      </c>
      <c r="S134" s="31">
        <v>9</v>
      </c>
      <c r="T134" s="31">
        <v>2</v>
      </c>
      <c r="U134" s="31">
        <v>7</v>
      </c>
      <c r="V134" s="58">
        <v>7294</v>
      </c>
      <c r="W134" s="58">
        <v>653</v>
      </c>
      <c r="X134" s="58">
        <v>16471</v>
      </c>
      <c r="Y134" s="58">
        <v>4124.5</v>
      </c>
      <c r="Z134" s="58"/>
      <c r="AA134" s="58"/>
      <c r="AB134" s="58">
        <v>3856.8</v>
      </c>
      <c r="AC134" s="58">
        <v>2631.1</v>
      </c>
      <c r="AD134" s="58">
        <v>4015.7</v>
      </c>
      <c r="AE134" s="58">
        <v>267.7</v>
      </c>
      <c r="AF134" s="58"/>
      <c r="AG134" s="58"/>
      <c r="AH134" s="58">
        <v>47.9</v>
      </c>
      <c r="AI134" s="58">
        <v>34.1</v>
      </c>
      <c r="AJ134" s="58"/>
      <c r="AK134" s="58"/>
      <c r="AL134" s="58">
        <v>72</v>
      </c>
      <c r="AM134" s="58"/>
      <c r="AN134" s="58"/>
      <c r="AO134" s="58"/>
      <c r="AP134" s="58">
        <v>18</v>
      </c>
      <c r="AQ134" s="58">
        <v>780.2</v>
      </c>
      <c r="AR134" s="58">
        <v>493</v>
      </c>
      <c r="AS134" s="58">
        <v>54</v>
      </c>
      <c r="AT134" s="58">
        <v>3076.6</v>
      </c>
      <c r="AU134" s="58"/>
      <c r="AV134" s="58">
        <v>2138.1</v>
      </c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31"/>
      <c r="BK134" s="31">
        <v>612</v>
      </c>
      <c r="BL134" s="31" t="s">
        <v>12</v>
      </c>
      <c r="BM134" s="33" t="s">
        <v>61</v>
      </c>
      <c r="BN134" s="33"/>
      <c r="BO134" s="34" t="s">
        <v>362</v>
      </c>
      <c r="BP134" s="35" t="s">
        <v>62</v>
      </c>
      <c r="BQ134" s="36">
        <v>29647905</v>
      </c>
      <c r="BR134" s="38"/>
      <c r="BS134" s="38"/>
      <c r="BT134" s="37">
        <f t="shared" si="9"/>
        <v>29647905</v>
      </c>
      <c r="CO134" s="41">
        <v>2369</v>
      </c>
      <c r="CP134" s="42" t="s">
        <v>201</v>
      </c>
      <c r="CQ134" s="43" t="s">
        <v>13</v>
      </c>
      <c r="CR134" s="44">
        <v>484</v>
      </c>
      <c r="CS134" s="45" t="s">
        <v>63</v>
      </c>
      <c r="CT134" s="46">
        <v>267.7</v>
      </c>
      <c r="CU134" s="49">
        <v>47.9</v>
      </c>
      <c r="CV134" s="48">
        <f t="shared" si="14"/>
        <v>6921.5821543633565</v>
      </c>
      <c r="CW134" s="49">
        <f t="shared" si="15"/>
        <v>1852907.5427230704</v>
      </c>
      <c r="CX134" s="41"/>
      <c r="CY134" s="50">
        <v>34.1</v>
      </c>
      <c r="CZ134" s="70">
        <f t="shared" si="16"/>
        <v>233.6</v>
      </c>
      <c r="DA134" s="70">
        <f>CU134-CY134</f>
        <v>13.799999999999997</v>
      </c>
      <c r="DB134" s="70">
        <f t="shared" si="7"/>
        <v>1616881.59125928</v>
      </c>
    </row>
    <row r="135" spans="1:195" ht="56.25" customHeight="1" x14ac:dyDescent="0.25">
      <c r="A135" s="27">
        <v>130</v>
      </c>
      <c r="B135" s="27">
        <v>1940</v>
      </c>
      <c r="C135" s="27" t="s">
        <v>198</v>
      </c>
      <c r="D135" s="71" t="s">
        <v>11</v>
      </c>
      <c r="E135" s="28">
        <v>508</v>
      </c>
      <c r="F135" s="72" t="s">
        <v>267</v>
      </c>
      <c r="G135" s="31" t="s">
        <v>12</v>
      </c>
      <c r="H135" s="57" t="s">
        <v>26</v>
      </c>
      <c r="I135" s="31">
        <v>14</v>
      </c>
      <c r="J135" s="31">
        <v>657</v>
      </c>
      <c r="K135" s="31" t="s">
        <v>12</v>
      </c>
      <c r="L135" s="31"/>
      <c r="M135" s="29">
        <f t="shared" si="12"/>
        <v>3086.7999999999997</v>
      </c>
      <c r="N135" s="29">
        <f t="shared" si="13"/>
        <v>329.7</v>
      </c>
      <c r="O135" s="58">
        <v>2757.1</v>
      </c>
      <c r="P135" s="31">
        <v>1973</v>
      </c>
      <c r="Q135" s="31" t="s">
        <v>160</v>
      </c>
      <c r="R135" s="31">
        <v>5</v>
      </c>
      <c r="S135" s="31">
        <v>4</v>
      </c>
      <c r="T135" s="31">
        <v>1988</v>
      </c>
      <c r="U135" s="31">
        <v>10</v>
      </c>
      <c r="V135" s="58">
        <v>1895</v>
      </c>
      <c r="W135" s="58">
        <v>746</v>
      </c>
      <c r="X135" s="58">
        <v>10785</v>
      </c>
      <c r="Y135" s="58">
        <v>3048.4</v>
      </c>
      <c r="Z135" s="58"/>
      <c r="AA135" s="58"/>
      <c r="AB135" s="58">
        <v>2718.7</v>
      </c>
      <c r="AC135" s="58">
        <v>1836.3</v>
      </c>
      <c r="AD135" s="58">
        <v>2757.1</v>
      </c>
      <c r="AE135" s="58">
        <v>329.7</v>
      </c>
      <c r="AF135" s="58"/>
      <c r="AG135" s="58"/>
      <c r="AH135" s="58">
        <v>0</v>
      </c>
      <c r="AI135" s="58">
        <v>30.9</v>
      </c>
      <c r="AJ135" s="62"/>
      <c r="AK135" s="62">
        <v>329.7</v>
      </c>
      <c r="AL135" s="58">
        <v>60</v>
      </c>
      <c r="AM135" s="58">
        <v>10</v>
      </c>
      <c r="AN135" s="58">
        <v>301.7</v>
      </c>
      <c r="AO135" s="58">
        <v>172.9</v>
      </c>
      <c r="AP135" s="58">
        <v>40</v>
      </c>
      <c r="AQ135" s="58">
        <v>1803.2</v>
      </c>
      <c r="AR135" s="58">
        <v>1213.5</v>
      </c>
      <c r="AS135" s="58">
        <v>10</v>
      </c>
      <c r="AT135" s="58">
        <v>613.79999999999995</v>
      </c>
      <c r="AU135" s="58"/>
      <c r="AV135" s="58">
        <v>449.8</v>
      </c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31">
        <v>657</v>
      </c>
      <c r="BL135" s="31" t="s">
        <v>12</v>
      </c>
      <c r="BM135" s="33"/>
      <c r="BN135" s="33"/>
      <c r="BO135" s="34" t="s">
        <v>360</v>
      </c>
      <c r="BP135" s="35" t="s">
        <v>27</v>
      </c>
      <c r="BQ135" s="36">
        <v>21009444</v>
      </c>
      <c r="BR135" s="38"/>
      <c r="BS135" s="38"/>
      <c r="BT135" s="37">
        <f t="shared" si="9"/>
        <v>21009444</v>
      </c>
      <c r="CO135" s="41">
        <v>2414</v>
      </c>
      <c r="CP135" s="42" t="s">
        <v>201</v>
      </c>
      <c r="CQ135" s="43" t="s">
        <v>13</v>
      </c>
      <c r="CR135" s="44">
        <v>506</v>
      </c>
      <c r="CS135" s="45" t="s">
        <v>28</v>
      </c>
      <c r="CT135" s="46">
        <v>329.7</v>
      </c>
      <c r="CU135" s="49"/>
      <c r="CV135" s="48">
        <f t="shared" si="14"/>
        <v>6806.2213295322026</v>
      </c>
      <c r="CW135" s="49">
        <f t="shared" si="15"/>
        <v>2244011.172346767</v>
      </c>
      <c r="CX135" s="41"/>
      <c r="CY135" s="50">
        <v>30.9</v>
      </c>
      <c r="CZ135" s="70">
        <f t="shared" si="16"/>
        <v>298.8</v>
      </c>
      <c r="DA135" s="70">
        <v>0</v>
      </c>
      <c r="DB135" s="70">
        <f t="shared" si="7"/>
        <v>2033698.9332642222</v>
      </c>
    </row>
    <row r="136" spans="1:195" ht="56.25" customHeight="1" x14ac:dyDescent="0.25">
      <c r="A136" s="27">
        <v>131</v>
      </c>
      <c r="B136" s="27">
        <v>1987</v>
      </c>
      <c r="C136" s="27" t="s">
        <v>198</v>
      </c>
      <c r="D136" s="71" t="s">
        <v>11</v>
      </c>
      <c r="E136" s="28">
        <v>555</v>
      </c>
      <c r="F136" s="72" t="s">
        <v>267</v>
      </c>
      <c r="G136" s="31" t="s">
        <v>12</v>
      </c>
      <c r="H136" s="57" t="s">
        <v>37</v>
      </c>
      <c r="I136" s="31">
        <v>1</v>
      </c>
      <c r="J136" s="31">
        <v>710</v>
      </c>
      <c r="K136" s="31" t="s">
        <v>12</v>
      </c>
      <c r="L136" s="31"/>
      <c r="M136" s="29">
        <f t="shared" si="12"/>
        <v>2356.6</v>
      </c>
      <c r="N136" s="29">
        <f t="shared" si="13"/>
        <v>327.7</v>
      </c>
      <c r="O136" s="58">
        <v>2028.9</v>
      </c>
      <c r="P136" s="31">
        <v>1977</v>
      </c>
      <c r="Q136" s="31" t="s">
        <v>158</v>
      </c>
      <c r="R136" s="31">
        <v>5</v>
      </c>
      <c r="S136" s="31">
        <v>1</v>
      </c>
      <c r="T136" s="31">
        <v>1994</v>
      </c>
      <c r="U136" s="31">
        <v>9</v>
      </c>
      <c r="V136" s="58">
        <v>2147</v>
      </c>
      <c r="W136" s="58">
        <v>676</v>
      </c>
      <c r="X136" s="58">
        <v>8969</v>
      </c>
      <c r="Y136" s="58"/>
      <c r="Z136" s="58">
        <v>2318.1</v>
      </c>
      <c r="AA136" s="58"/>
      <c r="AB136" s="58">
        <v>1990.4</v>
      </c>
      <c r="AC136" s="58">
        <v>771</v>
      </c>
      <c r="AD136" s="58">
        <v>2028.9</v>
      </c>
      <c r="AE136" s="58">
        <v>327.7</v>
      </c>
      <c r="AF136" s="58"/>
      <c r="AG136" s="58">
        <v>0</v>
      </c>
      <c r="AH136" s="58">
        <v>90.5</v>
      </c>
      <c r="AI136" s="58">
        <v>32</v>
      </c>
      <c r="AJ136" s="58">
        <v>220.4</v>
      </c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>
        <v>69</v>
      </c>
      <c r="BD136" s="58">
        <v>1990.4</v>
      </c>
      <c r="BE136" s="58">
        <v>771</v>
      </c>
      <c r="BF136" s="58"/>
      <c r="BG136" s="58"/>
      <c r="BH136" s="58"/>
      <c r="BI136" s="58"/>
      <c r="BJ136" s="58"/>
      <c r="BK136" s="31">
        <v>710</v>
      </c>
      <c r="BL136" s="31" t="s">
        <v>12</v>
      </c>
      <c r="BM136" s="33"/>
      <c r="BN136" s="33"/>
      <c r="BO136" s="34" t="s">
        <v>363</v>
      </c>
      <c r="BP136" s="35" t="s">
        <v>38</v>
      </c>
      <c r="BQ136" s="36">
        <v>9840355</v>
      </c>
      <c r="BR136" s="38"/>
      <c r="BS136" s="38"/>
      <c r="BT136" s="37">
        <f t="shared" si="9"/>
        <v>9840355</v>
      </c>
      <c r="CO136" s="41">
        <v>2468</v>
      </c>
      <c r="CP136" s="42" t="s">
        <v>201</v>
      </c>
      <c r="CQ136" s="43" t="s">
        <v>13</v>
      </c>
      <c r="CR136" s="44">
        <v>611</v>
      </c>
      <c r="CS136" s="45" t="s">
        <v>39</v>
      </c>
      <c r="CT136" s="46">
        <v>327.7</v>
      </c>
      <c r="CU136" s="49">
        <v>90.5</v>
      </c>
      <c r="CV136" s="48">
        <f t="shared" si="14"/>
        <v>4175.657727234151</v>
      </c>
      <c r="CW136" s="49">
        <f t="shared" si="15"/>
        <v>1368363.0372146312</v>
      </c>
      <c r="CX136" s="41"/>
      <c r="CY136" s="50">
        <v>90.5</v>
      </c>
      <c r="CZ136" s="70">
        <f t="shared" si="16"/>
        <v>237.2</v>
      </c>
      <c r="DA136" s="70">
        <f>CU136-CY136</f>
        <v>0</v>
      </c>
      <c r="DB136" s="70">
        <f t="shared" si="7"/>
        <v>990466.0128999406</v>
      </c>
    </row>
    <row r="137" spans="1:195" ht="56.25" customHeight="1" x14ac:dyDescent="0.25">
      <c r="A137" s="27">
        <v>132</v>
      </c>
      <c r="B137" s="27">
        <v>2027</v>
      </c>
      <c r="C137" s="27" t="s">
        <v>198</v>
      </c>
      <c r="D137" s="71" t="s">
        <v>11</v>
      </c>
      <c r="E137" s="28">
        <v>595</v>
      </c>
      <c r="F137" s="72" t="s">
        <v>267</v>
      </c>
      <c r="G137" s="31"/>
      <c r="H137" s="57"/>
      <c r="I137" s="31"/>
      <c r="J137" s="31"/>
      <c r="K137" s="31"/>
      <c r="L137" s="31"/>
      <c r="M137" s="90"/>
      <c r="N137" s="90"/>
      <c r="O137" s="58"/>
      <c r="P137" s="31"/>
      <c r="Q137" s="31"/>
      <c r="R137" s="31"/>
      <c r="S137" s="31"/>
      <c r="T137" s="31"/>
      <c r="U137" s="31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31"/>
      <c r="BL137" s="31"/>
      <c r="BM137" s="33"/>
      <c r="BN137" s="33"/>
      <c r="BO137" s="34" t="s">
        <v>364</v>
      </c>
      <c r="BP137" s="35"/>
      <c r="BQ137" s="36"/>
      <c r="BR137" s="38"/>
      <c r="BS137" s="38"/>
      <c r="BT137" s="37"/>
      <c r="CP137" s="42"/>
      <c r="CQ137" s="43"/>
      <c r="CR137" s="44"/>
      <c r="CS137" s="45"/>
      <c r="CT137" s="46"/>
      <c r="CU137" s="49"/>
      <c r="CV137" s="48"/>
      <c r="CX137" s="41"/>
      <c r="CY137" s="50"/>
      <c r="CZ137" s="70">
        <v>462.7</v>
      </c>
      <c r="DA137" s="70">
        <v>0</v>
      </c>
      <c r="DB137" s="70">
        <v>4497757.59</v>
      </c>
    </row>
    <row r="138" spans="1:195" ht="56.25" customHeight="1" x14ac:dyDescent="0.25">
      <c r="A138" s="27">
        <v>133</v>
      </c>
      <c r="B138" s="27">
        <v>2049</v>
      </c>
      <c r="C138" s="27" t="s">
        <v>198</v>
      </c>
      <c r="D138" s="71" t="s">
        <v>11</v>
      </c>
      <c r="E138" s="28">
        <v>617</v>
      </c>
      <c r="F138" s="72" t="s">
        <v>267</v>
      </c>
      <c r="G138" s="31"/>
      <c r="H138" s="57"/>
      <c r="I138" s="31"/>
      <c r="J138" s="31"/>
      <c r="K138" s="31"/>
      <c r="L138" s="31"/>
      <c r="M138" s="90"/>
      <c r="N138" s="90"/>
      <c r="O138" s="58"/>
      <c r="P138" s="31"/>
      <c r="Q138" s="31"/>
      <c r="R138" s="31"/>
      <c r="S138" s="31"/>
      <c r="T138" s="31"/>
      <c r="U138" s="31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31"/>
      <c r="BL138" s="31"/>
      <c r="BM138" s="33"/>
      <c r="BN138" s="33"/>
      <c r="BO138" s="34" t="s">
        <v>365</v>
      </c>
      <c r="BP138" s="35"/>
      <c r="BQ138" s="36"/>
      <c r="BR138" s="38"/>
      <c r="BS138" s="38"/>
      <c r="BT138" s="37"/>
      <c r="CP138" s="42"/>
      <c r="CQ138" s="43"/>
      <c r="CR138" s="44"/>
      <c r="CS138" s="45"/>
      <c r="CT138" s="46"/>
      <c r="CU138" s="49"/>
      <c r="CV138" s="48"/>
      <c r="CX138" s="41"/>
      <c r="CY138" s="50"/>
      <c r="CZ138" s="70">
        <v>323.3</v>
      </c>
      <c r="DA138" s="70">
        <v>0</v>
      </c>
      <c r="DB138" s="70">
        <v>3396166.08</v>
      </c>
    </row>
    <row r="139" spans="1:195" ht="56.25" customHeight="1" x14ac:dyDescent="0.25">
      <c r="A139" s="27">
        <v>134</v>
      </c>
      <c r="B139" s="27">
        <v>2057</v>
      </c>
      <c r="C139" s="27" t="s">
        <v>198</v>
      </c>
      <c r="D139" s="71" t="s">
        <v>11</v>
      </c>
      <c r="E139" s="28">
        <v>625</v>
      </c>
      <c r="F139" s="72" t="s">
        <v>267</v>
      </c>
      <c r="G139" s="31"/>
      <c r="H139" s="57"/>
      <c r="I139" s="31"/>
      <c r="J139" s="31"/>
      <c r="K139" s="31"/>
      <c r="L139" s="31"/>
      <c r="M139" s="90"/>
      <c r="N139" s="90"/>
      <c r="O139" s="58"/>
      <c r="P139" s="31"/>
      <c r="Q139" s="31"/>
      <c r="R139" s="31"/>
      <c r="S139" s="31"/>
      <c r="T139" s="31"/>
      <c r="U139" s="31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31"/>
      <c r="BL139" s="31"/>
      <c r="BM139" s="33"/>
      <c r="BN139" s="33"/>
      <c r="BO139" s="34" t="s">
        <v>366</v>
      </c>
      <c r="BP139" s="35"/>
      <c r="BQ139" s="36"/>
      <c r="BR139" s="38"/>
      <c r="BS139" s="38"/>
      <c r="BT139" s="37"/>
      <c r="CP139" s="42"/>
      <c r="CQ139" s="43"/>
      <c r="CR139" s="44"/>
      <c r="CS139" s="45"/>
      <c r="CT139" s="46"/>
      <c r="CU139" s="49"/>
      <c r="CV139" s="48"/>
      <c r="CX139" s="41"/>
      <c r="CY139" s="50"/>
      <c r="CZ139" s="70">
        <v>165.8</v>
      </c>
      <c r="DA139" s="70">
        <v>0</v>
      </c>
      <c r="DB139" s="70">
        <v>1075278.72</v>
      </c>
    </row>
    <row r="140" spans="1:195" ht="56.25" customHeight="1" x14ac:dyDescent="0.25">
      <c r="A140" s="27">
        <v>135</v>
      </c>
      <c r="B140" s="27">
        <v>2073</v>
      </c>
      <c r="C140" s="27" t="s">
        <v>198</v>
      </c>
      <c r="D140" s="71" t="s">
        <v>11</v>
      </c>
      <c r="E140" s="28">
        <v>641</v>
      </c>
      <c r="F140" s="72" t="s">
        <v>267</v>
      </c>
      <c r="G140" s="31" t="s">
        <v>12</v>
      </c>
      <c r="H140" s="57" t="s">
        <v>0</v>
      </c>
      <c r="I140" s="31">
        <v>14</v>
      </c>
      <c r="J140" s="31">
        <v>812</v>
      </c>
      <c r="K140" s="31" t="s">
        <v>12</v>
      </c>
      <c r="L140" s="31"/>
      <c r="M140" s="29">
        <f t="shared" si="12"/>
        <v>5206.5</v>
      </c>
      <c r="N140" s="29">
        <f t="shared" si="13"/>
        <v>59.000000000000028</v>
      </c>
      <c r="O140" s="58">
        <v>5147.5</v>
      </c>
      <c r="P140" s="31">
        <v>1986</v>
      </c>
      <c r="Q140" s="31" t="s">
        <v>158</v>
      </c>
      <c r="R140" s="31">
        <v>14</v>
      </c>
      <c r="S140" s="31">
        <v>1</v>
      </c>
      <c r="T140" s="31">
        <v>2000</v>
      </c>
      <c r="U140" s="31">
        <v>10</v>
      </c>
      <c r="V140" s="58">
        <v>2993</v>
      </c>
      <c r="W140" s="58">
        <v>593</v>
      </c>
      <c r="X140" s="58">
        <v>27360</v>
      </c>
      <c r="Y140" s="58"/>
      <c r="Z140" s="58">
        <v>5105.3999999999996</v>
      </c>
      <c r="AA140" s="58"/>
      <c r="AB140" s="58">
        <v>4800.8</v>
      </c>
      <c r="AC140" s="58">
        <v>2785.1</v>
      </c>
      <c r="AD140" s="58">
        <v>5147.5</v>
      </c>
      <c r="AE140" s="58">
        <v>304.60000000000002</v>
      </c>
      <c r="AF140" s="58"/>
      <c r="AG140" s="58">
        <v>245.6</v>
      </c>
      <c r="AH140" s="58">
        <v>45.1</v>
      </c>
      <c r="AI140" s="62">
        <v>45.1</v>
      </c>
      <c r="AJ140" s="62">
        <v>13.9</v>
      </c>
      <c r="AK140" s="62">
        <v>245.6</v>
      </c>
      <c r="AL140" s="58">
        <v>84</v>
      </c>
      <c r="AM140" s="58"/>
      <c r="AN140" s="58"/>
      <c r="AO140" s="58"/>
      <c r="AP140" s="58">
        <v>57</v>
      </c>
      <c r="AQ140" s="58">
        <v>3087.3</v>
      </c>
      <c r="AR140" s="58">
        <v>1718.6</v>
      </c>
      <c r="AS140" s="58">
        <v>27</v>
      </c>
      <c r="AT140" s="58">
        <v>1713.5</v>
      </c>
      <c r="AU140" s="58"/>
      <c r="AV140" s="58">
        <v>1066.5</v>
      </c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31">
        <v>812</v>
      </c>
      <c r="BL140" s="31" t="s">
        <v>12</v>
      </c>
      <c r="BM140" s="33" t="s">
        <v>1</v>
      </c>
      <c r="BN140" s="33"/>
      <c r="BO140" s="34" t="s">
        <v>367</v>
      </c>
      <c r="BP140" s="35" t="s">
        <v>2</v>
      </c>
      <c r="BQ140" s="36">
        <v>40144036</v>
      </c>
      <c r="BR140" s="38"/>
      <c r="BS140" s="38"/>
      <c r="BT140" s="37">
        <f t="shared" si="9"/>
        <v>40144036</v>
      </c>
      <c r="CO140" s="41">
        <v>2570</v>
      </c>
      <c r="CP140" s="42" t="s">
        <v>201</v>
      </c>
      <c r="CQ140" s="43" t="s">
        <v>13</v>
      </c>
      <c r="CR140" s="44">
        <v>553</v>
      </c>
      <c r="CS140" s="45" t="s">
        <v>2</v>
      </c>
      <c r="CT140" s="46">
        <v>60.9</v>
      </c>
      <c r="CU140" s="49">
        <v>45.1</v>
      </c>
      <c r="CV140" s="48">
        <f t="shared" si="14"/>
        <v>7710.3689618745802</v>
      </c>
      <c r="CW140" s="49">
        <f t="shared" si="15"/>
        <v>469561.4697781619</v>
      </c>
      <c r="CX140" s="41"/>
      <c r="CY140" s="50">
        <v>53.4</v>
      </c>
      <c r="CZ140" s="70">
        <f t="shared" si="16"/>
        <v>7.5</v>
      </c>
      <c r="DA140" s="70">
        <v>0</v>
      </c>
      <c r="DB140" s="70">
        <v>57827.76</v>
      </c>
    </row>
    <row r="141" spans="1:195" ht="56.25" customHeight="1" x14ac:dyDescent="0.25">
      <c r="A141" s="27">
        <v>136</v>
      </c>
      <c r="B141" s="27">
        <v>2113</v>
      </c>
      <c r="C141" s="27" t="s">
        <v>198</v>
      </c>
      <c r="D141" s="71" t="s">
        <v>11</v>
      </c>
      <c r="E141" s="28">
        <v>681</v>
      </c>
      <c r="F141" s="72" t="s">
        <v>267</v>
      </c>
      <c r="G141" s="31"/>
      <c r="H141" s="57"/>
      <c r="I141" s="31"/>
      <c r="J141" s="31"/>
      <c r="K141" s="31"/>
      <c r="L141" s="31"/>
      <c r="M141" s="90"/>
      <c r="N141" s="90"/>
      <c r="O141" s="58"/>
      <c r="P141" s="31"/>
      <c r="Q141" s="31"/>
      <c r="R141" s="31"/>
      <c r="S141" s="31"/>
      <c r="T141" s="31"/>
      <c r="U141" s="31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62"/>
      <c r="AJ141" s="62"/>
      <c r="AK141" s="62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31"/>
      <c r="BL141" s="31"/>
      <c r="BM141" s="33"/>
      <c r="BN141" s="33"/>
      <c r="BO141" s="34" t="s">
        <v>368</v>
      </c>
      <c r="BP141" s="35"/>
      <c r="BQ141" s="36"/>
      <c r="BR141" s="38"/>
      <c r="BS141" s="38"/>
      <c r="BT141" s="37"/>
      <c r="CP141" s="42"/>
      <c r="CQ141" s="43"/>
      <c r="CR141" s="44"/>
      <c r="CS141" s="45"/>
      <c r="CT141" s="46"/>
      <c r="CU141" s="49"/>
      <c r="CV141" s="48"/>
      <c r="CX141" s="41"/>
      <c r="CY141" s="50"/>
      <c r="CZ141" s="70">
        <v>16.8</v>
      </c>
      <c r="DA141" s="70">
        <v>0</v>
      </c>
      <c r="DB141" s="70">
        <v>118382.65</v>
      </c>
    </row>
    <row r="142" spans="1:195" ht="56.25" customHeight="1" x14ac:dyDescent="0.25">
      <c r="A142" s="27">
        <v>137</v>
      </c>
      <c r="B142" s="27">
        <v>2171</v>
      </c>
      <c r="C142" s="27" t="s">
        <v>198</v>
      </c>
      <c r="D142" s="71" t="s">
        <v>11</v>
      </c>
      <c r="E142" s="28">
        <v>739</v>
      </c>
      <c r="F142" s="72" t="s">
        <v>267</v>
      </c>
      <c r="G142" s="31"/>
      <c r="H142" s="57"/>
      <c r="I142" s="31"/>
      <c r="J142" s="31"/>
      <c r="K142" s="31"/>
      <c r="L142" s="31"/>
      <c r="M142" s="90"/>
      <c r="N142" s="90"/>
      <c r="O142" s="58"/>
      <c r="P142" s="31"/>
      <c r="Q142" s="31"/>
      <c r="R142" s="31"/>
      <c r="S142" s="31"/>
      <c r="T142" s="31"/>
      <c r="U142" s="31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62"/>
      <c r="AJ142" s="62"/>
      <c r="AK142" s="62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31"/>
      <c r="BL142" s="31"/>
      <c r="BM142" s="33"/>
      <c r="BN142" s="33"/>
      <c r="BO142" s="34" t="s">
        <v>369</v>
      </c>
      <c r="BP142" s="35"/>
      <c r="BQ142" s="36"/>
      <c r="BR142" s="38"/>
      <c r="BS142" s="38"/>
      <c r="BT142" s="37"/>
      <c r="CP142" s="42"/>
      <c r="CQ142" s="43"/>
      <c r="CR142" s="44"/>
      <c r="CS142" s="45"/>
      <c r="CT142" s="46"/>
      <c r="CU142" s="49"/>
      <c r="CV142" s="48"/>
      <c r="CX142" s="41"/>
      <c r="CY142" s="50"/>
      <c r="CZ142" s="70">
        <v>660.4</v>
      </c>
      <c r="DA142" s="70">
        <v>0</v>
      </c>
      <c r="DB142" s="70">
        <v>4584117.78</v>
      </c>
    </row>
    <row r="143" spans="1:195" s="87" customFormat="1" ht="24" customHeight="1" x14ac:dyDescent="0.25">
      <c r="A143" s="100" t="s">
        <v>247</v>
      </c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1"/>
      <c r="BA143" s="101"/>
      <c r="BB143" s="101"/>
      <c r="BC143" s="101"/>
      <c r="BD143" s="101"/>
      <c r="BE143" s="101"/>
      <c r="BF143" s="101"/>
      <c r="BG143" s="101"/>
      <c r="BH143" s="101"/>
      <c r="BI143" s="101"/>
      <c r="BJ143" s="101"/>
      <c r="BK143" s="101"/>
      <c r="BL143" s="101"/>
      <c r="BM143" s="101"/>
      <c r="BN143" s="101"/>
      <c r="BO143" s="101"/>
      <c r="BP143" s="101"/>
      <c r="BQ143" s="101"/>
      <c r="BR143" s="101"/>
      <c r="BS143" s="101"/>
      <c r="BT143" s="101"/>
      <c r="BU143" s="101"/>
      <c r="BV143" s="101"/>
      <c r="BW143" s="101"/>
      <c r="BX143" s="101"/>
      <c r="BY143" s="101"/>
      <c r="BZ143" s="101"/>
      <c r="CA143" s="101"/>
      <c r="CB143" s="101"/>
      <c r="CC143" s="101"/>
      <c r="CD143" s="101"/>
      <c r="CE143" s="101"/>
      <c r="CF143" s="101"/>
      <c r="CG143" s="101"/>
      <c r="CH143" s="101"/>
      <c r="CI143" s="101"/>
      <c r="CJ143" s="101"/>
      <c r="CK143" s="101"/>
      <c r="CL143" s="101"/>
      <c r="CM143" s="101"/>
      <c r="CN143" s="101"/>
      <c r="CO143" s="101"/>
      <c r="CP143" s="102"/>
      <c r="CQ143" s="81"/>
      <c r="CR143" s="81"/>
      <c r="CS143" s="81"/>
      <c r="CT143" s="82"/>
      <c r="CU143" s="83"/>
      <c r="CV143" s="83"/>
      <c r="CW143" s="84"/>
      <c r="CX143" s="80">
        <f>SUM(CX112:CX140)</f>
        <v>0</v>
      </c>
      <c r="CY143" s="80">
        <f>SUM(CY112:CY140)</f>
        <v>600.79999999999995</v>
      </c>
      <c r="CZ143" s="80">
        <f>SUM(CZ6:CZ142)</f>
        <v>54981.57999999998</v>
      </c>
      <c r="DA143" s="85">
        <f>SUM(DA6:DA142)</f>
        <v>15948.2</v>
      </c>
      <c r="DB143" s="85">
        <f>SUM(DB6:DB142)</f>
        <v>302548605.18218058</v>
      </c>
      <c r="DC143" s="86"/>
      <c r="DD143" s="86"/>
      <c r="DE143" s="86"/>
      <c r="DF143" s="86"/>
      <c r="DG143" s="86"/>
      <c r="DH143" s="86"/>
      <c r="DI143" s="86"/>
      <c r="DJ143" s="86"/>
      <c r="DK143" s="86"/>
      <c r="DL143" s="86"/>
      <c r="DM143" s="86"/>
      <c r="DN143" s="86"/>
      <c r="DO143" s="86"/>
      <c r="DP143" s="86"/>
      <c r="DQ143" s="86"/>
      <c r="DR143" s="86"/>
      <c r="DS143" s="86"/>
      <c r="DT143" s="86"/>
      <c r="DU143" s="86"/>
      <c r="DV143" s="86"/>
      <c r="DW143" s="86"/>
      <c r="DX143" s="86"/>
      <c r="DY143" s="86"/>
      <c r="DZ143" s="86"/>
      <c r="EA143" s="86"/>
      <c r="EB143" s="86"/>
      <c r="EC143" s="86"/>
      <c r="ED143" s="86"/>
      <c r="EE143" s="86"/>
      <c r="EF143" s="86"/>
      <c r="EG143" s="86"/>
      <c r="EH143" s="86"/>
      <c r="EI143" s="86"/>
      <c r="EJ143" s="86"/>
      <c r="EK143" s="86"/>
      <c r="EL143" s="86"/>
      <c r="EM143" s="86"/>
      <c r="EN143" s="86"/>
      <c r="EO143" s="86"/>
      <c r="EP143" s="86"/>
      <c r="EQ143" s="86"/>
      <c r="ER143" s="86"/>
      <c r="ES143" s="86"/>
      <c r="ET143" s="86"/>
      <c r="EU143" s="86"/>
      <c r="EV143" s="86"/>
      <c r="EW143" s="86"/>
      <c r="EX143" s="86"/>
      <c r="EY143" s="86"/>
      <c r="EZ143" s="86"/>
      <c r="FA143" s="86"/>
      <c r="FB143" s="86"/>
      <c r="FC143" s="86"/>
      <c r="FD143" s="86"/>
      <c r="FE143" s="86"/>
      <c r="FF143" s="86"/>
      <c r="FG143" s="86"/>
      <c r="FH143" s="86"/>
      <c r="FI143" s="86"/>
      <c r="FJ143" s="86"/>
      <c r="FK143" s="86"/>
      <c r="FL143" s="86"/>
      <c r="FM143" s="86"/>
      <c r="FN143" s="86"/>
      <c r="FO143" s="86"/>
      <c r="FP143" s="86"/>
      <c r="FQ143" s="86"/>
      <c r="FR143" s="86"/>
      <c r="FS143" s="86"/>
      <c r="FT143" s="86"/>
      <c r="FU143" s="86"/>
      <c r="FV143" s="86"/>
      <c r="FW143" s="86"/>
      <c r="FX143" s="86"/>
      <c r="FY143" s="86"/>
      <c r="FZ143" s="86"/>
      <c r="GA143" s="86"/>
      <c r="GB143" s="86"/>
      <c r="GC143" s="86"/>
      <c r="GD143" s="86"/>
      <c r="GE143" s="86"/>
      <c r="GF143" s="86"/>
      <c r="GG143" s="86"/>
      <c r="GH143" s="86"/>
      <c r="GI143" s="86"/>
      <c r="GJ143" s="86"/>
      <c r="GK143" s="86"/>
      <c r="GL143" s="86"/>
      <c r="GM143" s="86"/>
    </row>
    <row r="144" spans="1:195" s="5" customFormat="1" x14ac:dyDescent="0.25">
      <c r="E144" s="64"/>
      <c r="K144" s="88"/>
      <c r="L144" s="88"/>
      <c r="M144" s="88"/>
      <c r="BL144" s="88"/>
      <c r="BT144" s="6"/>
      <c r="CT144" s="8"/>
      <c r="CV144" s="8"/>
      <c r="CW144" s="8"/>
      <c r="CY144" s="18"/>
    </row>
    <row r="145" spans="1:106" s="5" customFormat="1" ht="18.75" customHeight="1" x14ac:dyDescent="0.25">
      <c r="A145" s="93" t="s">
        <v>264</v>
      </c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</row>
    <row r="146" spans="1:106" s="5" customFormat="1" x14ac:dyDescent="0.2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  <c r="BK146" s="93"/>
      <c r="BL146" s="93"/>
      <c r="BM146" s="93"/>
      <c r="BN146" s="93"/>
      <c r="BO146" s="93"/>
      <c r="BP146" s="93"/>
      <c r="BQ146" s="93"/>
      <c r="BR146" s="93"/>
      <c r="BS146" s="93"/>
      <c r="BT146" s="93"/>
      <c r="BU146" s="93"/>
      <c r="BV146" s="93"/>
      <c r="BW146" s="93"/>
      <c r="BX146" s="93"/>
      <c r="BY146" s="93"/>
      <c r="BZ146" s="93"/>
      <c r="CA146" s="93"/>
      <c r="CB146" s="93"/>
      <c r="CC146" s="93"/>
      <c r="CD146" s="93"/>
      <c r="CE146" s="93"/>
      <c r="CF146" s="93"/>
      <c r="CG146" s="93"/>
      <c r="CH146" s="93"/>
      <c r="CI146" s="93"/>
      <c r="CJ146" s="93"/>
      <c r="CK146" s="93"/>
      <c r="CL146" s="93"/>
      <c r="CM146" s="93"/>
      <c r="CN146" s="93"/>
      <c r="CO146" s="93"/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93"/>
      <c r="DA146" s="93"/>
      <c r="DB146" s="93"/>
    </row>
    <row r="147" spans="1:106" s="5" customFormat="1" x14ac:dyDescent="0.2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93"/>
      <c r="CF147" s="93"/>
      <c r="CG147" s="93"/>
      <c r="CH147" s="93"/>
      <c r="CI147" s="93"/>
      <c r="CJ147" s="93"/>
      <c r="CK147" s="93"/>
      <c r="CL147" s="93"/>
      <c r="CM147" s="93"/>
      <c r="CN147" s="93"/>
      <c r="CO147" s="93"/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</row>
    <row r="148" spans="1:106" s="5" customFormat="1" x14ac:dyDescent="0.25">
      <c r="E148" s="64"/>
      <c r="K148" s="88"/>
      <c r="L148" s="88"/>
      <c r="M148" s="88"/>
      <c r="BL148" s="88"/>
      <c r="BT148" s="6"/>
      <c r="CT148" s="8"/>
      <c r="CV148" s="8"/>
      <c r="CW148" s="8"/>
      <c r="CY148" s="18"/>
    </row>
    <row r="149" spans="1:106" s="5" customFormat="1" x14ac:dyDescent="0.25">
      <c r="E149" s="64"/>
      <c r="K149" s="88"/>
      <c r="L149" s="88"/>
      <c r="M149" s="88"/>
      <c r="BL149" s="88"/>
      <c r="BT149" s="6"/>
      <c r="CT149" s="8"/>
      <c r="CV149" s="8"/>
      <c r="CW149" s="8"/>
      <c r="CY149" s="18"/>
    </row>
    <row r="150" spans="1:106" s="5" customFormat="1" x14ac:dyDescent="0.25">
      <c r="E150" s="64"/>
      <c r="K150" s="88"/>
      <c r="L150" s="88"/>
      <c r="M150" s="88"/>
      <c r="BL150" s="88"/>
      <c r="BT150" s="6"/>
      <c r="CT150" s="8"/>
      <c r="CV150" s="8"/>
      <c r="CW150" s="8"/>
      <c r="CY150" s="18"/>
    </row>
    <row r="151" spans="1:106" s="5" customFormat="1" x14ac:dyDescent="0.25">
      <c r="E151" s="64"/>
      <c r="K151" s="1"/>
      <c r="L151" s="1"/>
      <c r="M151" s="1"/>
      <c r="BL151" s="1"/>
      <c r="BT151" s="6"/>
      <c r="CT151" s="8"/>
      <c r="CV151" s="8"/>
      <c r="CW151" s="8"/>
      <c r="CY151" s="18"/>
    </row>
    <row r="152" spans="1:106" s="5" customFormat="1" x14ac:dyDescent="0.25">
      <c r="E152" s="64"/>
      <c r="K152" s="1"/>
      <c r="L152" s="1"/>
      <c r="M152" s="1"/>
      <c r="BL152" s="1"/>
      <c r="BT152" s="6"/>
      <c r="CT152" s="8"/>
      <c r="CV152" s="8"/>
      <c r="CW152" s="8"/>
      <c r="CY152" s="18"/>
    </row>
    <row r="153" spans="1:106" s="5" customFormat="1" x14ac:dyDescent="0.25">
      <c r="E153" s="64"/>
      <c r="K153" s="1"/>
      <c r="L153" s="1"/>
      <c r="M153" s="1"/>
      <c r="BL153" s="1"/>
      <c r="BT153" s="6"/>
      <c r="CT153" s="8"/>
      <c r="CV153" s="8"/>
      <c r="CW153" s="8"/>
      <c r="CY153" s="18"/>
    </row>
    <row r="154" spans="1:106" s="5" customFormat="1" x14ac:dyDescent="0.25">
      <c r="E154" s="64"/>
      <c r="K154" s="1"/>
      <c r="L154" s="1"/>
      <c r="M154" s="1"/>
      <c r="BL154" s="1"/>
      <c r="BT154" s="6"/>
      <c r="CT154" s="8"/>
      <c r="CV154" s="8"/>
      <c r="CW154" s="8"/>
      <c r="CY154" s="18"/>
    </row>
    <row r="155" spans="1:106" s="5" customFormat="1" x14ac:dyDescent="0.25">
      <c r="E155" s="64"/>
      <c r="K155" s="1"/>
      <c r="L155" s="1"/>
      <c r="M155" s="1"/>
      <c r="BL155" s="1"/>
      <c r="BT155" s="6"/>
      <c r="CT155" s="8"/>
      <c r="CV155" s="8"/>
      <c r="CW155" s="8"/>
      <c r="CY155" s="18"/>
    </row>
    <row r="156" spans="1:106" s="5" customFormat="1" x14ac:dyDescent="0.25">
      <c r="E156" s="64"/>
      <c r="K156" s="1"/>
      <c r="L156" s="1"/>
      <c r="M156" s="1"/>
      <c r="BL156" s="1"/>
      <c r="BT156" s="6"/>
      <c r="CT156" s="8"/>
      <c r="CV156" s="8"/>
      <c r="CW156" s="8"/>
      <c r="CY156" s="18"/>
    </row>
    <row r="157" spans="1:106" s="5" customFormat="1" x14ac:dyDescent="0.25">
      <c r="E157" s="64"/>
      <c r="K157" s="1"/>
      <c r="L157" s="1"/>
      <c r="M157" s="1"/>
      <c r="BL157" s="1"/>
      <c r="BT157" s="6"/>
      <c r="CT157" s="8"/>
      <c r="CV157" s="8"/>
      <c r="CW157" s="8"/>
      <c r="CY157" s="18"/>
    </row>
    <row r="158" spans="1:106" s="5" customFormat="1" x14ac:dyDescent="0.25">
      <c r="E158" s="64"/>
      <c r="K158" s="1"/>
      <c r="L158" s="1"/>
      <c r="M158" s="1"/>
      <c r="BL158" s="1"/>
      <c r="BT158" s="6"/>
      <c r="CT158" s="8"/>
      <c r="CV158" s="8"/>
      <c r="CW158" s="8"/>
      <c r="CY158" s="18"/>
    </row>
    <row r="159" spans="1:106" s="5" customFormat="1" x14ac:dyDescent="0.25">
      <c r="E159" s="64"/>
      <c r="K159" s="1"/>
      <c r="L159" s="1"/>
      <c r="M159" s="1"/>
      <c r="BL159" s="1"/>
      <c r="BT159" s="6"/>
      <c r="CT159" s="8"/>
      <c r="CV159" s="8"/>
      <c r="CW159" s="8"/>
      <c r="CY159" s="18"/>
    </row>
    <row r="160" spans="1:106" s="5" customFormat="1" x14ac:dyDescent="0.25">
      <c r="E160" s="64"/>
      <c r="K160" s="1"/>
      <c r="L160" s="1"/>
      <c r="M160" s="1"/>
      <c r="BL160" s="1"/>
      <c r="BT160" s="6"/>
      <c r="CT160" s="8"/>
      <c r="CV160" s="8"/>
      <c r="CW160" s="8"/>
      <c r="CY160" s="18"/>
    </row>
    <row r="161" spans="5:103" s="5" customFormat="1" x14ac:dyDescent="0.25">
      <c r="E161" s="64"/>
      <c r="K161" s="1"/>
      <c r="L161" s="1"/>
      <c r="M161" s="1"/>
      <c r="BL161" s="1"/>
      <c r="BT161" s="6"/>
      <c r="CT161" s="8"/>
      <c r="CV161" s="8"/>
      <c r="CW161" s="8"/>
      <c r="CY161" s="18"/>
    </row>
    <row r="162" spans="5:103" s="5" customFormat="1" x14ac:dyDescent="0.25">
      <c r="E162" s="64"/>
      <c r="K162" s="1"/>
      <c r="L162" s="1"/>
      <c r="M162" s="1"/>
      <c r="BL162" s="1"/>
      <c r="BT162" s="6"/>
      <c r="CT162" s="8"/>
      <c r="CV162" s="8"/>
      <c r="CW162" s="8"/>
      <c r="CY162" s="18"/>
    </row>
    <row r="163" spans="5:103" s="5" customFormat="1" x14ac:dyDescent="0.25">
      <c r="E163" s="64"/>
      <c r="K163" s="1"/>
      <c r="L163" s="1"/>
      <c r="M163" s="1"/>
      <c r="BL163" s="1"/>
      <c r="BT163" s="6"/>
      <c r="CT163" s="8"/>
      <c r="CV163" s="8"/>
      <c r="CW163" s="8"/>
      <c r="CY163" s="18"/>
    </row>
    <row r="164" spans="5:103" s="5" customFormat="1" x14ac:dyDescent="0.25">
      <c r="E164" s="64"/>
      <c r="K164" s="1"/>
      <c r="L164" s="1"/>
      <c r="M164" s="1"/>
      <c r="BL164" s="1"/>
      <c r="BT164" s="6"/>
      <c r="CT164" s="8"/>
      <c r="CV164" s="8"/>
      <c r="CW164" s="8"/>
      <c r="CY164" s="18"/>
    </row>
    <row r="165" spans="5:103" s="5" customFormat="1" x14ac:dyDescent="0.25">
      <c r="E165" s="64"/>
      <c r="K165" s="1"/>
      <c r="L165" s="1"/>
      <c r="M165" s="1"/>
      <c r="BL165" s="1"/>
      <c r="BT165" s="6"/>
      <c r="CT165" s="8"/>
      <c r="CV165" s="8"/>
      <c r="CW165" s="8"/>
      <c r="CY165" s="18"/>
    </row>
    <row r="166" spans="5:103" s="5" customFormat="1" x14ac:dyDescent="0.25">
      <c r="E166" s="64"/>
      <c r="K166" s="1"/>
      <c r="L166" s="1"/>
      <c r="M166" s="1"/>
      <c r="BL166" s="1"/>
      <c r="BT166" s="6"/>
      <c r="CT166" s="8"/>
      <c r="CV166" s="8"/>
      <c r="CW166" s="8"/>
      <c r="CY166" s="18"/>
    </row>
    <row r="167" spans="5:103" s="5" customFormat="1" x14ac:dyDescent="0.25">
      <c r="E167" s="64"/>
      <c r="K167" s="1"/>
      <c r="L167" s="1"/>
      <c r="M167" s="1"/>
      <c r="BL167" s="1"/>
      <c r="BT167" s="6"/>
      <c r="CT167" s="8"/>
      <c r="CV167" s="8"/>
      <c r="CW167" s="8"/>
      <c r="CY167" s="18"/>
    </row>
    <row r="168" spans="5:103" s="5" customFormat="1" x14ac:dyDescent="0.25">
      <c r="E168" s="64"/>
      <c r="K168" s="1"/>
      <c r="L168" s="1"/>
      <c r="M168" s="1"/>
      <c r="BL168" s="1"/>
      <c r="BT168" s="6"/>
      <c r="CT168" s="8"/>
      <c r="CV168" s="8"/>
      <c r="CW168" s="8"/>
      <c r="CY168" s="18"/>
    </row>
    <row r="169" spans="5:103" s="5" customFormat="1" x14ac:dyDescent="0.25">
      <c r="E169" s="64"/>
      <c r="K169" s="1"/>
      <c r="L169" s="1"/>
      <c r="M169" s="1"/>
      <c r="BL169" s="1"/>
      <c r="BT169" s="6"/>
      <c r="CT169" s="8"/>
      <c r="CV169" s="8"/>
      <c r="CW169" s="8"/>
      <c r="CY169" s="18"/>
    </row>
    <row r="170" spans="5:103" s="5" customFormat="1" x14ac:dyDescent="0.25">
      <c r="E170" s="64"/>
      <c r="K170" s="1"/>
      <c r="L170" s="1"/>
      <c r="M170" s="1"/>
      <c r="BL170" s="1"/>
      <c r="BT170" s="6"/>
      <c r="CT170" s="8"/>
      <c r="CV170" s="8"/>
      <c r="CW170" s="8"/>
      <c r="CY170" s="18"/>
    </row>
    <row r="171" spans="5:103" s="5" customFormat="1" x14ac:dyDescent="0.25">
      <c r="E171" s="64"/>
      <c r="K171" s="1"/>
      <c r="L171" s="1"/>
      <c r="M171" s="1"/>
      <c r="BL171" s="1"/>
      <c r="BT171" s="6"/>
      <c r="CT171" s="8"/>
      <c r="CV171" s="8"/>
      <c r="CW171" s="8"/>
      <c r="CY171" s="18"/>
    </row>
    <row r="172" spans="5:103" s="5" customFormat="1" x14ac:dyDescent="0.25">
      <c r="E172" s="64"/>
      <c r="K172" s="1"/>
      <c r="L172" s="1"/>
      <c r="M172" s="1"/>
      <c r="BL172" s="1"/>
      <c r="BT172" s="6"/>
      <c r="CT172" s="8"/>
      <c r="CV172" s="8"/>
      <c r="CW172" s="8"/>
      <c r="CY172" s="18"/>
    </row>
    <row r="173" spans="5:103" s="5" customFormat="1" x14ac:dyDescent="0.25">
      <c r="E173" s="64"/>
      <c r="K173" s="1"/>
      <c r="L173" s="1"/>
      <c r="M173" s="1"/>
      <c r="BL173" s="1"/>
      <c r="BT173" s="6"/>
      <c r="CT173" s="8"/>
      <c r="CV173" s="8"/>
      <c r="CW173" s="8"/>
      <c r="CY173" s="18"/>
    </row>
    <row r="174" spans="5:103" s="5" customFormat="1" x14ac:dyDescent="0.25">
      <c r="E174" s="64"/>
      <c r="K174" s="1"/>
      <c r="L174" s="1"/>
      <c r="M174" s="1"/>
      <c r="BL174" s="1"/>
      <c r="BT174" s="6"/>
      <c r="CT174" s="8"/>
      <c r="CV174" s="8"/>
      <c r="CW174" s="8"/>
      <c r="CY174" s="18"/>
    </row>
    <row r="175" spans="5:103" s="5" customFormat="1" x14ac:dyDescent="0.25">
      <c r="E175" s="64"/>
      <c r="K175" s="1"/>
      <c r="L175" s="1"/>
      <c r="M175" s="1"/>
      <c r="BL175" s="1"/>
      <c r="BT175" s="6"/>
      <c r="CT175" s="8"/>
      <c r="CV175" s="8"/>
      <c r="CW175" s="8"/>
      <c r="CY175" s="18"/>
    </row>
    <row r="176" spans="5:103" s="5" customFormat="1" x14ac:dyDescent="0.25">
      <c r="E176" s="64"/>
      <c r="K176" s="1"/>
      <c r="L176" s="1"/>
      <c r="M176" s="1"/>
      <c r="BL176" s="1"/>
      <c r="BT176" s="6"/>
      <c r="CT176" s="8"/>
      <c r="CV176" s="8"/>
      <c r="CW176" s="8"/>
      <c r="CY176" s="18"/>
    </row>
    <row r="177" spans="5:103" s="5" customFormat="1" x14ac:dyDescent="0.25">
      <c r="E177" s="64"/>
      <c r="K177" s="1"/>
      <c r="L177" s="1"/>
      <c r="M177" s="1"/>
      <c r="BL177" s="1"/>
      <c r="BT177" s="6"/>
      <c r="CT177" s="8"/>
      <c r="CV177" s="8"/>
      <c r="CW177" s="8"/>
      <c r="CY177" s="18"/>
    </row>
    <row r="178" spans="5:103" s="5" customFormat="1" x14ac:dyDescent="0.25">
      <c r="E178" s="64"/>
      <c r="K178" s="1"/>
      <c r="L178" s="1"/>
      <c r="M178" s="1"/>
      <c r="BL178" s="1"/>
      <c r="BT178" s="6"/>
      <c r="CT178" s="8"/>
      <c r="CV178" s="8"/>
      <c r="CW178" s="8"/>
      <c r="CY178" s="18"/>
    </row>
    <row r="179" spans="5:103" s="5" customFormat="1" x14ac:dyDescent="0.25">
      <c r="E179" s="64"/>
      <c r="K179" s="1"/>
      <c r="L179" s="1"/>
      <c r="M179" s="1"/>
      <c r="BL179" s="1"/>
      <c r="BT179" s="6"/>
      <c r="CT179" s="8"/>
      <c r="CV179" s="8"/>
      <c r="CW179" s="8"/>
      <c r="CY179" s="18"/>
    </row>
    <row r="180" spans="5:103" s="5" customFormat="1" x14ac:dyDescent="0.25">
      <c r="E180" s="64"/>
      <c r="K180" s="1"/>
      <c r="L180" s="1"/>
      <c r="M180" s="1"/>
      <c r="BL180" s="1"/>
      <c r="BT180" s="6"/>
      <c r="CT180" s="8"/>
      <c r="CV180" s="8"/>
      <c r="CW180" s="8"/>
      <c r="CY180" s="18"/>
    </row>
    <row r="181" spans="5:103" s="5" customFormat="1" x14ac:dyDescent="0.25">
      <c r="E181" s="64"/>
      <c r="K181" s="1"/>
      <c r="L181" s="1"/>
      <c r="M181" s="1"/>
      <c r="BL181" s="1"/>
      <c r="BT181" s="6"/>
      <c r="CT181" s="8"/>
      <c r="CV181" s="8"/>
      <c r="CW181" s="8"/>
      <c r="CY181" s="18"/>
    </row>
    <row r="182" spans="5:103" s="5" customFormat="1" x14ac:dyDescent="0.25">
      <c r="E182" s="64"/>
      <c r="K182" s="1"/>
      <c r="L182" s="1"/>
      <c r="M182" s="1"/>
      <c r="BL182" s="1"/>
      <c r="BT182" s="6"/>
      <c r="CT182" s="8"/>
      <c r="CV182" s="8"/>
      <c r="CW182" s="8"/>
      <c r="CY182" s="18"/>
    </row>
    <row r="183" spans="5:103" s="5" customFormat="1" x14ac:dyDescent="0.25">
      <c r="E183" s="64"/>
      <c r="K183" s="1"/>
      <c r="L183" s="1"/>
      <c r="M183" s="1"/>
      <c r="BL183" s="1"/>
      <c r="BT183" s="6"/>
      <c r="CT183" s="8"/>
      <c r="CV183" s="8"/>
      <c r="CW183" s="8"/>
      <c r="CY183" s="18"/>
    </row>
    <row r="184" spans="5:103" s="5" customFormat="1" x14ac:dyDescent="0.25">
      <c r="E184" s="64"/>
      <c r="K184" s="1"/>
      <c r="L184" s="1"/>
      <c r="M184" s="1"/>
      <c r="BL184" s="1"/>
      <c r="BT184" s="6"/>
      <c r="CT184" s="8"/>
      <c r="CV184" s="8"/>
      <c r="CW184" s="8"/>
      <c r="CY184" s="18"/>
    </row>
    <row r="185" spans="5:103" s="5" customFormat="1" x14ac:dyDescent="0.25">
      <c r="E185" s="64"/>
      <c r="K185" s="1"/>
      <c r="L185" s="1"/>
      <c r="M185" s="1"/>
      <c r="BL185" s="1"/>
      <c r="BT185" s="6"/>
      <c r="CT185" s="8"/>
      <c r="CV185" s="8"/>
      <c r="CW185" s="8"/>
      <c r="CY185" s="18"/>
    </row>
    <row r="186" spans="5:103" s="5" customFormat="1" x14ac:dyDescent="0.25">
      <c r="E186" s="64"/>
      <c r="K186" s="1"/>
      <c r="L186" s="1"/>
      <c r="M186" s="1"/>
      <c r="BL186" s="1"/>
      <c r="BT186" s="6"/>
      <c r="CT186" s="8"/>
      <c r="CV186" s="8"/>
      <c r="CW186" s="8"/>
      <c r="CY186" s="18"/>
    </row>
    <row r="187" spans="5:103" s="5" customFormat="1" x14ac:dyDescent="0.25">
      <c r="E187" s="64"/>
      <c r="K187" s="1"/>
      <c r="L187" s="1"/>
      <c r="M187" s="1"/>
      <c r="BL187" s="1"/>
      <c r="BT187" s="6"/>
      <c r="CT187" s="8"/>
      <c r="CV187" s="8"/>
      <c r="CW187" s="8"/>
      <c r="CY187" s="18"/>
    </row>
    <row r="188" spans="5:103" s="5" customFormat="1" x14ac:dyDescent="0.25">
      <c r="E188" s="64"/>
      <c r="K188" s="1"/>
      <c r="L188" s="1"/>
      <c r="M188" s="1"/>
      <c r="BL188" s="1"/>
      <c r="BT188" s="6"/>
      <c r="CT188" s="8"/>
      <c r="CV188" s="8"/>
      <c r="CW188" s="8"/>
      <c r="CY188" s="18"/>
    </row>
    <row r="189" spans="5:103" s="5" customFormat="1" x14ac:dyDescent="0.25">
      <c r="E189" s="64"/>
      <c r="K189" s="1"/>
      <c r="L189" s="1"/>
      <c r="M189" s="1"/>
      <c r="BL189" s="1"/>
      <c r="BT189" s="6"/>
      <c r="CT189" s="8"/>
      <c r="CV189" s="8"/>
      <c r="CW189" s="8"/>
      <c r="CY189" s="18"/>
    </row>
    <row r="190" spans="5:103" s="5" customFormat="1" x14ac:dyDescent="0.25">
      <c r="E190" s="64"/>
      <c r="K190" s="1"/>
      <c r="L190" s="1"/>
      <c r="M190" s="1"/>
      <c r="BL190" s="1"/>
      <c r="BT190" s="6"/>
      <c r="CT190" s="8"/>
      <c r="CV190" s="8"/>
      <c r="CW190" s="8"/>
      <c r="CY190" s="18"/>
    </row>
    <row r="191" spans="5:103" s="5" customFormat="1" x14ac:dyDescent="0.25">
      <c r="E191" s="64"/>
      <c r="K191" s="1"/>
      <c r="L191" s="1"/>
      <c r="M191" s="1"/>
      <c r="BL191" s="1"/>
      <c r="BT191" s="6"/>
      <c r="CT191" s="8"/>
      <c r="CV191" s="8"/>
      <c r="CW191" s="8"/>
      <c r="CY191" s="18"/>
    </row>
    <row r="192" spans="5:103" s="5" customFormat="1" x14ac:dyDescent="0.25">
      <c r="E192" s="64"/>
      <c r="K192" s="1"/>
      <c r="L192" s="1"/>
      <c r="M192" s="1"/>
      <c r="BL192" s="1"/>
      <c r="BT192" s="6"/>
      <c r="CT192" s="8"/>
      <c r="CV192" s="8"/>
      <c r="CW192" s="8"/>
      <c r="CY192" s="18"/>
    </row>
    <row r="193" spans="5:103" s="5" customFormat="1" x14ac:dyDescent="0.25">
      <c r="E193" s="64"/>
      <c r="K193" s="1"/>
      <c r="L193" s="1"/>
      <c r="M193" s="1"/>
      <c r="BL193" s="1"/>
      <c r="BT193" s="6"/>
      <c r="CT193" s="8"/>
      <c r="CV193" s="8"/>
      <c r="CW193" s="8"/>
      <c r="CY193" s="18"/>
    </row>
    <row r="194" spans="5:103" s="5" customFormat="1" x14ac:dyDescent="0.25">
      <c r="E194" s="64"/>
      <c r="K194" s="1"/>
      <c r="L194" s="1"/>
      <c r="M194" s="1"/>
      <c r="BL194" s="1"/>
      <c r="BT194" s="6"/>
      <c r="CT194" s="8"/>
      <c r="CV194" s="8"/>
      <c r="CW194" s="8"/>
      <c r="CY194" s="18"/>
    </row>
    <row r="195" spans="5:103" s="5" customFormat="1" x14ac:dyDescent="0.25">
      <c r="E195" s="64"/>
      <c r="K195" s="1"/>
      <c r="L195" s="1"/>
      <c r="M195" s="1"/>
      <c r="BL195" s="1"/>
      <c r="BT195" s="6"/>
      <c r="CT195" s="8"/>
      <c r="CV195" s="8"/>
      <c r="CW195" s="8"/>
      <c r="CY195" s="18"/>
    </row>
    <row r="196" spans="5:103" s="5" customFormat="1" x14ac:dyDescent="0.25">
      <c r="E196" s="64"/>
      <c r="K196" s="1"/>
      <c r="L196" s="1"/>
      <c r="M196" s="1"/>
      <c r="BL196" s="1"/>
      <c r="BT196" s="6"/>
      <c r="CT196" s="8"/>
      <c r="CV196" s="8"/>
      <c r="CW196" s="8"/>
      <c r="CY196" s="18"/>
    </row>
    <row r="197" spans="5:103" s="5" customFormat="1" x14ac:dyDescent="0.25">
      <c r="E197" s="64"/>
      <c r="K197" s="1"/>
      <c r="L197" s="1"/>
      <c r="M197" s="1"/>
      <c r="BL197" s="1"/>
      <c r="BT197" s="6"/>
      <c r="CT197" s="8"/>
      <c r="CV197" s="8"/>
      <c r="CW197" s="8"/>
      <c r="CY197" s="18"/>
    </row>
    <row r="198" spans="5:103" s="5" customFormat="1" x14ac:dyDescent="0.25">
      <c r="E198" s="64"/>
      <c r="K198" s="1"/>
      <c r="L198" s="1"/>
      <c r="M198" s="1"/>
      <c r="BL198" s="1"/>
      <c r="BT198" s="6"/>
      <c r="CT198" s="8"/>
      <c r="CV198" s="8"/>
      <c r="CW198" s="8"/>
      <c r="CY198" s="18"/>
    </row>
    <row r="199" spans="5:103" s="5" customFormat="1" x14ac:dyDescent="0.25">
      <c r="E199" s="64"/>
      <c r="K199" s="1"/>
      <c r="L199" s="1"/>
      <c r="M199" s="1"/>
      <c r="BL199" s="1"/>
      <c r="BT199" s="6"/>
      <c r="CT199" s="8"/>
      <c r="CV199" s="8"/>
      <c r="CW199" s="8"/>
      <c r="CY199" s="18"/>
    </row>
    <row r="200" spans="5:103" s="5" customFormat="1" x14ac:dyDescent="0.25">
      <c r="E200" s="64"/>
      <c r="K200" s="1"/>
      <c r="L200" s="1"/>
      <c r="M200" s="1"/>
      <c r="BL200" s="1"/>
      <c r="BT200" s="6"/>
      <c r="CT200" s="8"/>
      <c r="CV200" s="8"/>
      <c r="CW200" s="8"/>
      <c r="CY200" s="18"/>
    </row>
    <row r="201" spans="5:103" s="5" customFormat="1" x14ac:dyDescent="0.25">
      <c r="E201" s="64"/>
      <c r="K201" s="1"/>
      <c r="L201" s="1"/>
      <c r="M201" s="1"/>
      <c r="BL201" s="1"/>
      <c r="BT201" s="6"/>
      <c r="CT201" s="8"/>
      <c r="CV201" s="8"/>
      <c r="CW201" s="8"/>
      <c r="CY201" s="18"/>
    </row>
    <row r="202" spans="5:103" s="5" customFormat="1" x14ac:dyDescent="0.25">
      <c r="E202" s="64"/>
      <c r="K202" s="1"/>
      <c r="L202" s="1"/>
      <c r="M202" s="1"/>
      <c r="BL202" s="1"/>
      <c r="BT202" s="6"/>
      <c r="CT202" s="8"/>
      <c r="CV202" s="8"/>
      <c r="CW202" s="8"/>
      <c r="CY202" s="18"/>
    </row>
    <row r="203" spans="5:103" s="5" customFormat="1" x14ac:dyDescent="0.25">
      <c r="E203" s="64"/>
      <c r="K203" s="1"/>
      <c r="L203" s="1"/>
      <c r="M203" s="1"/>
      <c r="BL203" s="1"/>
      <c r="BT203" s="6"/>
      <c r="CT203" s="8"/>
      <c r="CV203" s="8"/>
      <c r="CW203" s="8"/>
      <c r="CY203" s="18"/>
    </row>
    <row r="204" spans="5:103" s="5" customFormat="1" x14ac:dyDescent="0.25">
      <c r="E204" s="64"/>
      <c r="K204" s="1"/>
      <c r="L204" s="1"/>
      <c r="M204" s="1"/>
      <c r="BL204" s="1"/>
      <c r="BT204" s="6"/>
      <c r="CT204" s="8"/>
      <c r="CV204" s="8"/>
      <c r="CW204" s="8"/>
      <c r="CY204" s="18"/>
    </row>
    <row r="205" spans="5:103" s="5" customFormat="1" x14ac:dyDescent="0.25">
      <c r="E205" s="64"/>
      <c r="K205" s="1"/>
      <c r="L205" s="1"/>
      <c r="M205" s="1"/>
      <c r="BL205" s="1"/>
      <c r="BT205" s="6"/>
      <c r="CT205" s="8"/>
      <c r="CV205" s="8"/>
      <c r="CW205" s="8"/>
      <c r="CY205" s="18"/>
    </row>
    <row r="206" spans="5:103" s="5" customFormat="1" x14ac:dyDescent="0.25">
      <c r="E206" s="64"/>
      <c r="K206" s="1"/>
      <c r="L206" s="1"/>
      <c r="M206" s="1"/>
      <c r="BL206" s="1"/>
      <c r="BT206" s="6"/>
      <c r="CT206" s="8"/>
      <c r="CV206" s="8"/>
      <c r="CW206" s="8"/>
      <c r="CY206" s="18"/>
    </row>
    <row r="207" spans="5:103" s="5" customFormat="1" x14ac:dyDescent="0.25">
      <c r="E207" s="64"/>
      <c r="K207" s="1"/>
      <c r="L207" s="1"/>
      <c r="M207" s="1"/>
      <c r="BL207" s="1"/>
      <c r="BT207" s="6"/>
      <c r="CT207" s="8"/>
      <c r="CV207" s="8"/>
      <c r="CW207" s="8"/>
      <c r="CY207" s="18"/>
    </row>
    <row r="208" spans="5:103" s="5" customFormat="1" x14ac:dyDescent="0.25">
      <c r="E208" s="64"/>
      <c r="K208" s="1"/>
      <c r="L208" s="1"/>
      <c r="M208" s="1"/>
      <c r="BL208" s="1"/>
      <c r="BT208" s="6"/>
      <c r="CT208" s="8"/>
      <c r="CV208" s="8"/>
      <c r="CW208" s="8"/>
      <c r="CY208" s="18"/>
    </row>
    <row r="209" spans="5:103" s="5" customFormat="1" x14ac:dyDescent="0.25">
      <c r="E209" s="64"/>
      <c r="K209" s="1"/>
      <c r="L209" s="1"/>
      <c r="M209" s="1"/>
      <c r="BL209" s="1"/>
      <c r="BT209" s="6"/>
      <c r="CT209" s="8"/>
      <c r="CV209" s="8"/>
      <c r="CW209" s="8"/>
      <c r="CY209" s="18"/>
    </row>
    <row r="210" spans="5:103" s="5" customFormat="1" x14ac:dyDescent="0.25">
      <c r="E210" s="64"/>
      <c r="K210" s="1"/>
      <c r="L210" s="1"/>
      <c r="M210" s="1"/>
      <c r="BL210" s="1"/>
      <c r="BT210" s="6"/>
      <c r="CT210" s="8"/>
      <c r="CV210" s="8"/>
      <c r="CW210" s="8"/>
      <c r="CY210" s="18"/>
    </row>
    <row r="211" spans="5:103" s="5" customFormat="1" x14ac:dyDescent="0.25">
      <c r="E211" s="64"/>
      <c r="K211" s="1"/>
      <c r="L211" s="1"/>
      <c r="M211" s="1"/>
      <c r="BL211" s="1"/>
      <c r="BT211" s="6"/>
      <c r="CT211" s="8"/>
      <c r="CV211" s="8"/>
      <c r="CW211" s="8"/>
      <c r="CY211" s="18"/>
    </row>
    <row r="212" spans="5:103" s="5" customFormat="1" x14ac:dyDescent="0.25">
      <c r="E212" s="64"/>
      <c r="K212" s="1"/>
      <c r="L212" s="1"/>
      <c r="M212" s="1"/>
      <c r="BL212" s="1"/>
      <c r="BT212" s="6"/>
      <c r="CT212" s="8"/>
      <c r="CV212" s="8"/>
      <c r="CW212" s="8"/>
      <c r="CY212" s="18"/>
    </row>
    <row r="213" spans="5:103" s="5" customFormat="1" x14ac:dyDescent="0.25">
      <c r="E213" s="64"/>
      <c r="K213" s="1"/>
      <c r="L213" s="1"/>
      <c r="M213" s="1"/>
      <c r="BL213" s="1"/>
      <c r="BT213" s="6"/>
      <c r="CT213" s="8"/>
      <c r="CV213" s="8"/>
      <c r="CW213" s="8"/>
      <c r="CY213" s="18"/>
    </row>
    <row r="214" spans="5:103" s="5" customFormat="1" x14ac:dyDescent="0.25">
      <c r="E214" s="64"/>
      <c r="K214" s="1"/>
      <c r="L214" s="1"/>
      <c r="M214" s="1"/>
      <c r="BL214" s="1"/>
      <c r="BT214" s="6"/>
      <c r="CT214" s="8"/>
      <c r="CV214" s="8"/>
      <c r="CW214" s="8"/>
      <c r="CY214" s="18"/>
    </row>
    <row r="215" spans="5:103" s="5" customFormat="1" x14ac:dyDescent="0.25">
      <c r="E215" s="64"/>
      <c r="K215" s="1"/>
      <c r="L215" s="1"/>
      <c r="M215" s="1"/>
      <c r="BL215" s="1"/>
      <c r="BT215" s="6"/>
      <c r="CT215" s="8"/>
      <c r="CV215" s="8"/>
      <c r="CW215" s="8"/>
      <c r="CY215" s="18"/>
    </row>
    <row r="216" spans="5:103" s="5" customFormat="1" x14ac:dyDescent="0.25">
      <c r="E216" s="64"/>
      <c r="K216" s="1"/>
      <c r="L216" s="1"/>
      <c r="M216" s="1"/>
      <c r="BL216" s="1"/>
      <c r="BT216" s="6"/>
      <c r="CT216" s="8"/>
      <c r="CV216" s="8"/>
      <c r="CW216" s="8"/>
      <c r="CY216" s="18"/>
    </row>
    <row r="217" spans="5:103" s="5" customFormat="1" x14ac:dyDescent="0.25">
      <c r="E217" s="64"/>
      <c r="K217" s="1"/>
      <c r="L217" s="1"/>
      <c r="M217" s="1"/>
      <c r="BL217" s="1"/>
      <c r="BT217" s="6"/>
      <c r="CT217" s="8"/>
      <c r="CV217" s="8"/>
      <c r="CW217" s="8"/>
      <c r="CY217" s="18"/>
    </row>
    <row r="218" spans="5:103" s="5" customFormat="1" x14ac:dyDescent="0.25">
      <c r="E218" s="64"/>
      <c r="K218" s="1"/>
      <c r="L218" s="1"/>
      <c r="M218" s="1"/>
      <c r="BL218" s="1"/>
      <c r="BT218" s="6"/>
      <c r="CT218" s="8"/>
      <c r="CV218" s="8"/>
      <c r="CW218" s="8"/>
      <c r="CY218" s="18"/>
    </row>
    <row r="219" spans="5:103" s="5" customFormat="1" x14ac:dyDescent="0.25">
      <c r="E219" s="64"/>
      <c r="K219" s="1"/>
      <c r="L219" s="1"/>
      <c r="M219" s="1"/>
      <c r="BL219" s="1"/>
      <c r="BT219" s="6"/>
      <c r="CT219" s="8"/>
      <c r="CV219" s="8"/>
      <c r="CW219" s="8"/>
      <c r="CY219" s="18"/>
    </row>
    <row r="220" spans="5:103" s="5" customFormat="1" x14ac:dyDescent="0.25">
      <c r="E220" s="64"/>
      <c r="K220" s="1"/>
      <c r="L220" s="1"/>
      <c r="M220" s="1"/>
      <c r="BL220" s="1"/>
      <c r="BT220" s="6"/>
      <c r="CT220" s="8"/>
      <c r="CV220" s="8"/>
      <c r="CW220" s="8"/>
      <c r="CY220" s="18"/>
    </row>
    <row r="221" spans="5:103" s="5" customFormat="1" x14ac:dyDescent="0.25">
      <c r="E221" s="64"/>
      <c r="K221" s="1"/>
      <c r="L221" s="1"/>
      <c r="M221" s="1"/>
      <c r="BL221" s="1"/>
      <c r="BT221" s="6"/>
      <c r="CT221" s="8"/>
      <c r="CV221" s="8"/>
      <c r="CW221" s="8"/>
      <c r="CY221" s="18"/>
    </row>
    <row r="222" spans="5:103" s="5" customFormat="1" x14ac:dyDescent="0.25">
      <c r="E222" s="64"/>
      <c r="K222" s="1"/>
      <c r="L222" s="1"/>
      <c r="M222" s="1"/>
      <c r="BL222" s="1"/>
      <c r="BT222" s="6"/>
      <c r="CT222" s="8"/>
      <c r="CV222" s="8"/>
      <c r="CW222" s="8"/>
      <c r="CY222" s="18"/>
    </row>
    <row r="223" spans="5:103" s="5" customFormat="1" x14ac:dyDescent="0.25">
      <c r="E223" s="64"/>
      <c r="K223" s="1"/>
      <c r="L223" s="1"/>
      <c r="M223" s="1"/>
      <c r="BL223" s="1"/>
      <c r="BT223" s="6"/>
      <c r="CT223" s="8"/>
      <c r="CV223" s="8"/>
      <c r="CW223" s="8"/>
      <c r="CY223" s="18"/>
    </row>
    <row r="224" spans="5:103" s="5" customFormat="1" x14ac:dyDescent="0.25">
      <c r="E224" s="64"/>
      <c r="K224" s="1"/>
      <c r="L224" s="1"/>
      <c r="M224" s="1"/>
      <c r="BL224" s="1"/>
      <c r="BT224" s="6"/>
      <c r="CT224" s="8"/>
      <c r="CV224" s="8"/>
      <c r="CW224" s="8"/>
      <c r="CY224" s="18"/>
    </row>
    <row r="225" spans="5:103" s="5" customFormat="1" x14ac:dyDescent="0.25">
      <c r="E225" s="64"/>
      <c r="K225" s="1"/>
      <c r="L225" s="1"/>
      <c r="M225" s="1"/>
      <c r="BL225" s="1"/>
      <c r="BT225" s="6"/>
      <c r="CT225" s="8"/>
      <c r="CV225" s="8"/>
      <c r="CW225" s="8"/>
      <c r="CY225" s="18"/>
    </row>
    <row r="226" spans="5:103" s="5" customFormat="1" x14ac:dyDescent="0.25">
      <c r="E226" s="64"/>
      <c r="K226" s="1"/>
      <c r="L226" s="1"/>
      <c r="M226" s="1"/>
      <c r="BL226" s="1"/>
      <c r="BT226" s="6"/>
      <c r="CT226" s="8"/>
      <c r="CV226" s="8"/>
      <c r="CW226" s="8"/>
      <c r="CY226" s="18"/>
    </row>
    <row r="227" spans="5:103" s="5" customFormat="1" x14ac:dyDescent="0.25">
      <c r="E227" s="64"/>
      <c r="K227" s="1"/>
      <c r="L227" s="1"/>
      <c r="M227" s="1"/>
      <c r="BL227" s="1"/>
      <c r="BT227" s="6"/>
      <c r="CT227" s="8"/>
      <c r="CV227" s="8"/>
      <c r="CW227" s="8"/>
      <c r="CY227" s="18"/>
    </row>
    <row r="228" spans="5:103" s="5" customFormat="1" x14ac:dyDescent="0.25">
      <c r="E228" s="64"/>
      <c r="K228" s="1"/>
      <c r="L228" s="1"/>
      <c r="M228" s="1"/>
      <c r="BL228" s="1"/>
      <c r="BT228" s="6"/>
      <c r="CT228" s="8"/>
      <c r="CV228" s="8"/>
      <c r="CW228" s="8"/>
      <c r="CY228" s="18"/>
    </row>
    <row r="229" spans="5:103" s="5" customFormat="1" x14ac:dyDescent="0.25">
      <c r="E229" s="64"/>
      <c r="K229" s="1"/>
      <c r="L229" s="1"/>
      <c r="M229" s="1"/>
      <c r="BL229" s="1"/>
      <c r="BT229" s="6"/>
      <c r="CT229" s="8"/>
      <c r="CV229" s="8"/>
      <c r="CW229" s="8"/>
      <c r="CY229" s="18"/>
    </row>
    <row r="230" spans="5:103" s="5" customFormat="1" x14ac:dyDescent="0.25">
      <c r="E230" s="64"/>
      <c r="K230" s="1"/>
      <c r="L230" s="1"/>
      <c r="M230" s="1"/>
      <c r="BL230" s="1"/>
      <c r="BT230" s="6"/>
      <c r="CT230" s="8"/>
      <c r="CV230" s="8"/>
      <c r="CW230" s="8"/>
      <c r="CY230" s="18"/>
    </row>
    <row r="231" spans="5:103" s="5" customFormat="1" x14ac:dyDescent="0.25">
      <c r="E231" s="64"/>
      <c r="K231" s="1"/>
      <c r="L231" s="1"/>
      <c r="M231" s="1"/>
      <c r="BL231" s="1"/>
      <c r="BT231" s="6"/>
      <c r="CT231" s="8"/>
      <c r="CV231" s="8"/>
      <c r="CW231" s="8"/>
      <c r="CY231" s="18"/>
    </row>
    <row r="232" spans="5:103" s="5" customFormat="1" x14ac:dyDescent="0.25">
      <c r="E232" s="64"/>
      <c r="K232" s="1"/>
      <c r="L232" s="1"/>
      <c r="M232" s="1"/>
      <c r="BL232" s="1"/>
      <c r="BT232" s="6"/>
      <c r="CT232" s="8"/>
      <c r="CV232" s="8"/>
      <c r="CW232" s="8"/>
      <c r="CY232" s="18"/>
    </row>
    <row r="233" spans="5:103" s="5" customFormat="1" x14ac:dyDescent="0.25">
      <c r="E233" s="64"/>
      <c r="K233" s="1"/>
      <c r="L233" s="1"/>
      <c r="M233" s="1"/>
      <c r="BL233" s="1"/>
      <c r="BT233" s="6"/>
      <c r="CT233" s="8"/>
      <c r="CV233" s="8"/>
      <c r="CW233" s="8"/>
      <c r="CY233" s="18"/>
    </row>
    <row r="234" spans="5:103" s="5" customFormat="1" x14ac:dyDescent="0.25">
      <c r="E234" s="64"/>
      <c r="K234" s="1"/>
      <c r="L234" s="1"/>
      <c r="M234" s="1"/>
      <c r="BL234" s="1"/>
      <c r="BT234" s="6"/>
      <c r="CT234" s="8"/>
      <c r="CV234" s="8"/>
      <c r="CW234" s="8"/>
      <c r="CY234" s="18"/>
    </row>
    <row r="235" spans="5:103" s="5" customFormat="1" x14ac:dyDescent="0.25">
      <c r="E235" s="64"/>
      <c r="K235" s="1"/>
      <c r="L235" s="1"/>
      <c r="M235" s="1"/>
      <c r="BL235" s="1"/>
      <c r="BT235" s="6"/>
      <c r="CT235" s="8"/>
      <c r="CV235" s="8"/>
      <c r="CW235" s="8"/>
      <c r="CY235" s="18"/>
    </row>
    <row r="236" spans="5:103" s="5" customFormat="1" x14ac:dyDescent="0.25">
      <c r="E236" s="64"/>
      <c r="K236" s="1"/>
      <c r="L236" s="1"/>
      <c r="M236" s="1"/>
      <c r="BL236" s="1"/>
      <c r="BT236" s="6"/>
      <c r="CT236" s="8"/>
      <c r="CV236" s="8"/>
      <c r="CW236" s="8"/>
      <c r="CY236" s="18"/>
    </row>
    <row r="237" spans="5:103" s="5" customFormat="1" x14ac:dyDescent="0.25">
      <c r="E237" s="64"/>
      <c r="K237" s="1"/>
      <c r="L237" s="1"/>
      <c r="M237" s="1"/>
      <c r="BL237" s="1"/>
      <c r="BT237" s="6"/>
      <c r="CT237" s="8"/>
      <c r="CV237" s="8"/>
      <c r="CW237" s="8"/>
      <c r="CY237" s="18"/>
    </row>
    <row r="238" spans="5:103" s="5" customFormat="1" x14ac:dyDescent="0.25">
      <c r="E238" s="64"/>
      <c r="K238" s="1"/>
      <c r="L238" s="1"/>
      <c r="M238" s="1"/>
      <c r="BL238" s="1"/>
      <c r="BT238" s="6"/>
      <c r="CT238" s="8"/>
      <c r="CV238" s="8"/>
      <c r="CW238" s="8"/>
      <c r="CY238" s="18"/>
    </row>
    <row r="239" spans="5:103" s="5" customFormat="1" x14ac:dyDescent="0.25">
      <c r="E239" s="64"/>
      <c r="K239" s="1"/>
      <c r="L239" s="1"/>
      <c r="M239" s="1"/>
      <c r="BL239" s="1"/>
      <c r="BT239" s="6"/>
      <c r="CT239" s="8"/>
      <c r="CV239" s="8"/>
      <c r="CW239" s="8"/>
      <c r="CY239" s="18"/>
    </row>
    <row r="240" spans="5:103" s="5" customFormat="1" x14ac:dyDescent="0.25">
      <c r="E240" s="64"/>
      <c r="K240" s="1"/>
      <c r="L240" s="1"/>
      <c r="M240" s="1"/>
      <c r="BL240" s="1"/>
      <c r="BT240" s="6"/>
      <c r="CT240" s="8"/>
      <c r="CV240" s="8"/>
      <c r="CW240" s="8"/>
      <c r="CY240" s="18"/>
    </row>
    <row r="241" spans="5:103" s="5" customFormat="1" x14ac:dyDescent="0.25">
      <c r="E241" s="64"/>
      <c r="K241" s="1"/>
      <c r="L241" s="1"/>
      <c r="M241" s="1"/>
      <c r="BL241" s="1"/>
      <c r="BT241" s="6"/>
      <c r="CT241" s="8"/>
      <c r="CV241" s="8"/>
      <c r="CW241" s="8"/>
      <c r="CY241" s="18"/>
    </row>
    <row r="242" spans="5:103" s="5" customFormat="1" x14ac:dyDescent="0.25">
      <c r="E242" s="64"/>
      <c r="K242" s="1"/>
      <c r="L242" s="1"/>
      <c r="M242" s="1"/>
      <c r="BL242" s="1"/>
      <c r="BT242" s="6"/>
      <c r="CT242" s="8"/>
      <c r="CV242" s="8"/>
      <c r="CW242" s="8"/>
      <c r="CY242" s="18"/>
    </row>
    <row r="243" spans="5:103" s="5" customFormat="1" x14ac:dyDescent="0.25">
      <c r="E243" s="64"/>
      <c r="K243" s="1"/>
      <c r="L243" s="1"/>
      <c r="M243" s="1"/>
      <c r="BL243" s="1"/>
      <c r="BT243" s="6"/>
      <c r="CT243" s="8"/>
      <c r="CV243" s="8"/>
      <c r="CW243" s="8"/>
      <c r="CY243" s="18"/>
    </row>
    <row r="244" spans="5:103" s="5" customFormat="1" x14ac:dyDescent="0.25">
      <c r="E244" s="64"/>
      <c r="K244" s="1"/>
      <c r="L244" s="1"/>
      <c r="M244" s="1"/>
      <c r="BL244" s="1"/>
      <c r="BT244" s="6"/>
      <c r="CT244" s="8"/>
      <c r="CV244" s="8"/>
      <c r="CW244" s="8"/>
      <c r="CY244" s="18"/>
    </row>
    <row r="245" spans="5:103" s="5" customFormat="1" x14ac:dyDescent="0.25">
      <c r="E245" s="64"/>
      <c r="K245" s="1"/>
      <c r="L245" s="1"/>
      <c r="M245" s="1"/>
      <c r="BL245" s="1"/>
      <c r="BT245" s="6"/>
      <c r="CT245" s="8"/>
      <c r="CV245" s="8"/>
      <c r="CW245" s="8"/>
      <c r="CY245" s="18"/>
    </row>
    <row r="246" spans="5:103" s="5" customFormat="1" x14ac:dyDescent="0.25">
      <c r="E246" s="64"/>
      <c r="K246" s="1"/>
      <c r="L246" s="1"/>
      <c r="M246" s="1"/>
      <c r="BL246" s="1"/>
      <c r="BT246" s="6"/>
      <c r="CT246" s="8"/>
      <c r="CV246" s="8"/>
      <c r="CW246" s="8"/>
      <c r="CY246" s="18"/>
    </row>
    <row r="247" spans="5:103" s="5" customFormat="1" x14ac:dyDescent="0.25">
      <c r="E247" s="64"/>
      <c r="K247" s="1"/>
      <c r="L247" s="1"/>
      <c r="M247" s="1"/>
      <c r="BL247" s="1"/>
      <c r="BT247" s="6"/>
      <c r="CT247" s="8"/>
      <c r="CV247" s="8"/>
      <c r="CW247" s="8"/>
      <c r="CY247" s="18"/>
    </row>
    <row r="248" spans="5:103" s="5" customFormat="1" x14ac:dyDescent="0.25">
      <c r="E248" s="64"/>
      <c r="K248" s="1"/>
      <c r="L248" s="1"/>
      <c r="M248" s="1"/>
      <c r="BL248" s="1"/>
      <c r="BT248" s="6"/>
      <c r="CT248" s="8"/>
      <c r="CV248" s="8"/>
      <c r="CW248" s="8"/>
      <c r="CY248" s="18"/>
    </row>
    <row r="249" spans="5:103" s="5" customFormat="1" x14ac:dyDescent="0.25">
      <c r="E249" s="64"/>
      <c r="K249" s="1"/>
      <c r="L249" s="1"/>
      <c r="M249" s="1"/>
      <c r="BL249" s="1"/>
      <c r="BT249" s="6"/>
      <c r="CT249" s="8"/>
      <c r="CV249" s="8"/>
      <c r="CW249" s="8"/>
      <c r="CY249" s="18"/>
    </row>
    <row r="250" spans="5:103" s="5" customFormat="1" x14ac:dyDescent="0.25">
      <c r="E250" s="64"/>
      <c r="K250" s="1"/>
      <c r="L250" s="1"/>
      <c r="M250" s="1"/>
      <c r="BL250" s="1"/>
      <c r="BT250" s="6"/>
      <c r="CT250" s="8"/>
      <c r="CV250" s="8"/>
      <c r="CW250" s="8"/>
      <c r="CY250" s="18"/>
    </row>
    <row r="251" spans="5:103" s="5" customFormat="1" x14ac:dyDescent="0.25">
      <c r="E251" s="64"/>
      <c r="K251" s="1"/>
      <c r="L251" s="1"/>
      <c r="M251" s="1"/>
      <c r="BL251" s="1"/>
      <c r="BT251" s="6"/>
      <c r="CT251" s="8"/>
      <c r="CV251" s="8"/>
      <c r="CW251" s="8"/>
      <c r="CY251" s="18"/>
    </row>
    <row r="252" spans="5:103" s="5" customFormat="1" x14ac:dyDescent="0.25">
      <c r="E252" s="64"/>
      <c r="K252" s="1"/>
      <c r="L252" s="1"/>
      <c r="M252" s="1"/>
      <c r="BL252" s="1"/>
      <c r="BT252" s="6"/>
      <c r="CT252" s="8"/>
      <c r="CV252" s="8"/>
      <c r="CW252" s="8"/>
      <c r="CY252" s="18"/>
    </row>
    <row r="253" spans="5:103" s="5" customFormat="1" x14ac:dyDescent="0.25">
      <c r="E253" s="64"/>
      <c r="K253" s="1"/>
      <c r="L253" s="1"/>
      <c r="M253" s="1"/>
      <c r="BL253" s="1"/>
      <c r="BT253" s="6"/>
      <c r="CT253" s="8"/>
      <c r="CV253" s="8"/>
      <c r="CW253" s="8"/>
      <c r="CY253" s="18"/>
    </row>
    <row r="254" spans="5:103" s="5" customFormat="1" x14ac:dyDescent="0.25">
      <c r="E254" s="64"/>
      <c r="K254" s="1"/>
      <c r="L254" s="1"/>
      <c r="M254" s="1"/>
      <c r="BL254" s="1"/>
      <c r="BT254" s="6"/>
      <c r="CT254" s="8"/>
      <c r="CV254" s="8"/>
      <c r="CW254" s="8"/>
      <c r="CY254" s="18"/>
    </row>
    <row r="255" spans="5:103" s="5" customFormat="1" x14ac:dyDescent="0.25">
      <c r="E255" s="64"/>
      <c r="K255" s="1"/>
      <c r="L255" s="1"/>
      <c r="M255" s="1"/>
      <c r="BL255" s="1"/>
      <c r="BT255" s="6"/>
      <c r="CT255" s="8"/>
      <c r="CV255" s="8"/>
      <c r="CW255" s="8"/>
      <c r="CY255" s="18"/>
    </row>
    <row r="256" spans="5:103" s="5" customFormat="1" x14ac:dyDescent="0.25">
      <c r="E256" s="64"/>
      <c r="K256" s="1"/>
      <c r="L256" s="1"/>
      <c r="M256" s="1"/>
      <c r="BL256" s="1"/>
      <c r="BT256" s="6"/>
      <c r="CT256" s="8"/>
      <c r="CV256" s="8"/>
      <c r="CW256" s="8"/>
      <c r="CY256" s="18"/>
    </row>
    <row r="257" spans="5:103" s="5" customFormat="1" x14ac:dyDescent="0.25">
      <c r="E257" s="64"/>
      <c r="K257" s="1"/>
      <c r="L257" s="1"/>
      <c r="M257" s="1"/>
      <c r="BL257" s="1"/>
      <c r="BT257" s="6"/>
      <c r="CT257" s="8"/>
      <c r="CV257" s="8"/>
      <c r="CW257" s="8"/>
      <c r="CY257" s="18"/>
    </row>
    <row r="258" spans="5:103" s="5" customFormat="1" x14ac:dyDescent="0.25">
      <c r="E258" s="64"/>
      <c r="K258" s="1"/>
      <c r="L258" s="1"/>
      <c r="M258" s="1"/>
      <c r="BL258" s="1"/>
      <c r="BT258" s="6"/>
      <c r="CT258" s="8"/>
      <c r="CV258" s="8"/>
      <c r="CW258" s="8"/>
      <c r="CY258" s="18"/>
    </row>
    <row r="259" spans="5:103" s="5" customFormat="1" x14ac:dyDescent="0.25">
      <c r="E259" s="64"/>
      <c r="K259" s="1"/>
      <c r="L259" s="1"/>
      <c r="M259" s="1"/>
      <c r="BL259" s="1"/>
      <c r="BT259" s="6"/>
      <c r="CT259" s="8"/>
      <c r="CV259" s="8"/>
      <c r="CW259" s="8"/>
      <c r="CY259" s="18"/>
    </row>
    <row r="260" spans="5:103" s="5" customFormat="1" x14ac:dyDescent="0.25">
      <c r="E260" s="64"/>
      <c r="K260" s="1"/>
      <c r="L260" s="1"/>
      <c r="M260" s="1"/>
      <c r="BL260" s="1"/>
      <c r="BT260" s="6"/>
      <c r="CT260" s="8"/>
      <c r="CV260" s="8"/>
      <c r="CW260" s="8"/>
      <c r="CY260" s="18"/>
    </row>
    <row r="261" spans="5:103" s="5" customFormat="1" x14ac:dyDescent="0.25">
      <c r="E261" s="64"/>
      <c r="K261" s="1"/>
      <c r="L261" s="1"/>
      <c r="M261" s="1"/>
      <c r="BL261" s="1"/>
      <c r="BT261" s="6"/>
      <c r="CT261" s="8"/>
      <c r="CV261" s="8"/>
      <c r="CW261" s="8"/>
      <c r="CY261" s="18"/>
    </row>
    <row r="262" spans="5:103" s="5" customFormat="1" x14ac:dyDescent="0.25">
      <c r="E262" s="64"/>
      <c r="K262" s="1"/>
      <c r="L262" s="1"/>
      <c r="M262" s="1"/>
      <c r="BL262" s="1"/>
      <c r="BT262" s="6"/>
      <c r="CT262" s="8"/>
      <c r="CV262" s="8"/>
      <c r="CW262" s="8"/>
      <c r="CY262" s="18"/>
    </row>
    <row r="263" spans="5:103" s="5" customFormat="1" x14ac:dyDescent="0.25">
      <c r="E263" s="64"/>
      <c r="K263" s="1"/>
      <c r="L263" s="1"/>
      <c r="M263" s="1"/>
      <c r="BL263" s="1"/>
      <c r="BT263" s="6"/>
      <c r="CT263" s="8"/>
      <c r="CV263" s="8"/>
      <c r="CW263" s="8"/>
      <c r="CY263" s="18"/>
    </row>
    <row r="264" spans="5:103" s="5" customFormat="1" x14ac:dyDescent="0.25">
      <c r="E264" s="64"/>
      <c r="K264" s="1"/>
      <c r="L264" s="1"/>
      <c r="M264" s="1"/>
      <c r="BL264" s="1"/>
      <c r="BT264" s="6"/>
      <c r="CT264" s="8"/>
      <c r="CV264" s="8"/>
      <c r="CW264" s="8"/>
      <c r="CY264" s="18"/>
    </row>
    <row r="265" spans="5:103" s="5" customFormat="1" x14ac:dyDescent="0.25">
      <c r="E265" s="64"/>
      <c r="K265" s="1"/>
      <c r="L265" s="1"/>
      <c r="M265" s="1"/>
      <c r="BL265" s="1"/>
      <c r="BT265" s="6"/>
      <c r="CT265" s="8"/>
      <c r="CV265" s="8"/>
      <c r="CW265" s="8"/>
      <c r="CY265" s="18"/>
    </row>
    <row r="266" spans="5:103" s="5" customFormat="1" x14ac:dyDescent="0.25">
      <c r="E266" s="64"/>
      <c r="K266" s="1"/>
      <c r="L266" s="1"/>
      <c r="M266" s="1"/>
      <c r="BL266" s="1"/>
      <c r="BT266" s="6"/>
      <c r="CT266" s="8"/>
      <c r="CV266" s="8"/>
      <c r="CW266" s="8"/>
      <c r="CY266" s="18"/>
    </row>
    <row r="267" spans="5:103" s="5" customFormat="1" x14ac:dyDescent="0.25">
      <c r="E267" s="64"/>
      <c r="K267" s="1"/>
      <c r="L267" s="1"/>
      <c r="M267" s="1"/>
      <c r="BL267" s="1"/>
      <c r="BT267" s="6"/>
      <c r="CT267" s="8"/>
      <c r="CV267" s="8"/>
      <c r="CW267" s="8"/>
      <c r="CY267" s="18"/>
    </row>
    <row r="268" spans="5:103" s="5" customFormat="1" x14ac:dyDescent="0.25">
      <c r="E268" s="64"/>
      <c r="K268" s="1"/>
      <c r="L268" s="1"/>
      <c r="M268" s="1"/>
      <c r="BL268" s="1"/>
      <c r="BT268" s="6"/>
      <c r="CT268" s="8"/>
      <c r="CV268" s="8"/>
      <c r="CW268" s="8"/>
      <c r="CY268" s="18"/>
    </row>
    <row r="269" spans="5:103" s="5" customFormat="1" x14ac:dyDescent="0.25">
      <c r="E269" s="64"/>
      <c r="K269" s="1"/>
      <c r="L269" s="1"/>
      <c r="M269" s="1"/>
      <c r="BL269" s="1"/>
      <c r="BT269" s="6"/>
      <c r="CT269" s="8"/>
      <c r="CV269" s="8"/>
      <c r="CW269" s="8"/>
      <c r="CY269" s="18"/>
    </row>
    <row r="270" spans="5:103" s="5" customFormat="1" x14ac:dyDescent="0.25">
      <c r="E270" s="64"/>
      <c r="K270" s="1"/>
      <c r="L270" s="1"/>
      <c r="M270" s="1"/>
      <c r="BL270" s="1"/>
      <c r="BT270" s="6"/>
      <c r="CT270" s="8"/>
      <c r="CV270" s="8"/>
      <c r="CW270" s="8"/>
      <c r="CY270" s="18"/>
    </row>
    <row r="271" spans="5:103" s="5" customFormat="1" x14ac:dyDescent="0.25">
      <c r="E271" s="64"/>
      <c r="K271" s="1"/>
      <c r="L271" s="1"/>
      <c r="M271" s="1"/>
      <c r="BL271" s="1"/>
      <c r="BT271" s="6"/>
      <c r="CT271" s="8"/>
      <c r="CV271" s="8"/>
      <c r="CW271" s="8"/>
      <c r="CY271" s="18"/>
    </row>
    <row r="272" spans="5:103" s="5" customFormat="1" x14ac:dyDescent="0.25">
      <c r="E272" s="64"/>
      <c r="K272" s="1"/>
      <c r="L272" s="1"/>
      <c r="M272" s="1"/>
      <c r="BL272" s="1"/>
      <c r="BT272" s="6"/>
      <c r="CT272" s="8"/>
      <c r="CV272" s="8"/>
      <c r="CW272" s="8"/>
      <c r="CY272" s="18"/>
    </row>
    <row r="273" spans="5:103" s="5" customFormat="1" x14ac:dyDescent="0.25">
      <c r="E273" s="64"/>
      <c r="K273" s="1"/>
      <c r="L273" s="1"/>
      <c r="M273" s="1"/>
      <c r="BL273" s="1"/>
      <c r="BT273" s="6"/>
      <c r="CT273" s="8"/>
      <c r="CV273" s="8"/>
      <c r="CW273" s="8"/>
      <c r="CY273" s="18"/>
    </row>
    <row r="274" spans="5:103" s="5" customFormat="1" x14ac:dyDescent="0.25">
      <c r="E274" s="64"/>
      <c r="K274" s="1"/>
      <c r="L274" s="1"/>
      <c r="M274" s="1"/>
      <c r="BL274" s="1"/>
      <c r="BT274" s="6"/>
      <c r="CT274" s="8"/>
      <c r="CV274" s="8"/>
      <c r="CW274" s="8"/>
      <c r="CY274" s="18"/>
    </row>
    <row r="275" spans="5:103" s="5" customFormat="1" x14ac:dyDescent="0.25">
      <c r="E275" s="64"/>
      <c r="K275" s="1"/>
      <c r="L275" s="1"/>
      <c r="M275" s="1"/>
      <c r="BL275" s="1"/>
      <c r="BT275" s="6"/>
      <c r="CT275" s="8"/>
      <c r="CV275" s="8"/>
      <c r="CW275" s="8"/>
      <c r="CY275" s="18"/>
    </row>
    <row r="276" spans="5:103" s="5" customFormat="1" x14ac:dyDescent="0.25">
      <c r="E276" s="64"/>
      <c r="K276" s="1"/>
      <c r="L276" s="1"/>
      <c r="M276" s="1"/>
      <c r="BL276" s="1"/>
      <c r="BT276" s="6"/>
      <c r="CT276" s="8"/>
      <c r="CV276" s="8"/>
      <c r="CW276" s="8"/>
      <c r="CY276" s="18"/>
    </row>
    <row r="277" spans="5:103" s="5" customFormat="1" x14ac:dyDescent="0.25">
      <c r="E277" s="64"/>
      <c r="K277" s="1"/>
      <c r="L277" s="1"/>
      <c r="M277" s="1"/>
      <c r="BL277" s="1"/>
      <c r="BT277" s="6"/>
      <c r="CT277" s="8"/>
      <c r="CV277" s="8"/>
      <c r="CW277" s="8"/>
      <c r="CY277" s="18"/>
    </row>
    <row r="278" spans="5:103" s="5" customFormat="1" x14ac:dyDescent="0.25">
      <c r="E278" s="64"/>
      <c r="K278" s="1"/>
      <c r="L278" s="1"/>
      <c r="M278" s="1"/>
      <c r="BL278" s="1"/>
      <c r="BT278" s="6"/>
      <c r="CT278" s="8"/>
      <c r="CV278" s="8"/>
      <c r="CW278" s="8"/>
      <c r="CY278" s="18"/>
    </row>
    <row r="279" spans="5:103" s="5" customFormat="1" x14ac:dyDescent="0.25">
      <c r="E279" s="64"/>
      <c r="K279" s="1"/>
      <c r="L279" s="1"/>
      <c r="M279" s="1"/>
      <c r="BL279" s="1"/>
      <c r="BT279" s="6"/>
      <c r="CT279" s="8"/>
      <c r="CV279" s="8"/>
      <c r="CW279" s="8"/>
      <c r="CY279" s="18"/>
    </row>
    <row r="280" spans="5:103" s="5" customFormat="1" x14ac:dyDescent="0.25">
      <c r="E280" s="64"/>
      <c r="K280" s="1"/>
      <c r="L280" s="1"/>
      <c r="M280" s="1"/>
      <c r="BL280" s="1"/>
      <c r="BT280" s="6"/>
      <c r="CT280" s="8"/>
      <c r="CV280" s="8"/>
      <c r="CW280" s="8"/>
      <c r="CY280" s="18"/>
    </row>
    <row r="281" spans="5:103" s="5" customFormat="1" x14ac:dyDescent="0.25">
      <c r="E281" s="64"/>
      <c r="K281" s="1"/>
      <c r="L281" s="1"/>
      <c r="M281" s="1"/>
      <c r="BL281" s="1"/>
      <c r="BT281" s="6"/>
      <c r="CT281" s="8"/>
      <c r="CV281" s="8"/>
      <c r="CW281" s="8"/>
      <c r="CY281" s="18"/>
    </row>
    <row r="282" spans="5:103" s="5" customFormat="1" x14ac:dyDescent="0.25">
      <c r="E282" s="64"/>
      <c r="K282" s="1"/>
      <c r="L282" s="1"/>
      <c r="M282" s="1"/>
      <c r="BL282" s="1"/>
      <c r="BT282" s="6"/>
      <c r="CT282" s="8"/>
      <c r="CV282" s="8"/>
      <c r="CW282" s="8"/>
      <c r="CY282" s="18"/>
    </row>
    <row r="283" spans="5:103" s="5" customFormat="1" x14ac:dyDescent="0.25">
      <c r="E283" s="64"/>
      <c r="K283" s="1"/>
      <c r="L283" s="1"/>
      <c r="M283" s="1"/>
      <c r="BL283" s="1"/>
      <c r="BT283" s="6"/>
      <c r="CT283" s="8"/>
      <c r="CV283" s="8"/>
      <c r="CW283" s="8"/>
      <c r="CY283" s="18"/>
    </row>
    <row r="284" spans="5:103" s="5" customFormat="1" x14ac:dyDescent="0.25">
      <c r="E284" s="64"/>
      <c r="K284" s="1"/>
      <c r="L284" s="1"/>
      <c r="M284" s="1"/>
      <c r="BL284" s="1"/>
      <c r="BT284" s="6"/>
      <c r="CT284" s="8"/>
      <c r="CV284" s="8"/>
      <c r="CW284" s="8"/>
      <c r="CY284" s="18"/>
    </row>
    <row r="285" spans="5:103" s="5" customFormat="1" x14ac:dyDescent="0.25">
      <c r="E285" s="64"/>
      <c r="K285" s="1"/>
      <c r="L285" s="1"/>
      <c r="M285" s="1"/>
      <c r="BL285" s="1"/>
      <c r="BT285" s="6"/>
      <c r="CT285" s="8"/>
      <c r="CV285" s="8"/>
      <c r="CW285" s="8"/>
      <c r="CY285" s="18"/>
    </row>
    <row r="286" spans="5:103" s="5" customFormat="1" x14ac:dyDescent="0.25">
      <c r="E286" s="64"/>
      <c r="K286" s="1"/>
      <c r="L286" s="1"/>
      <c r="M286" s="1"/>
      <c r="BL286" s="1"/>
      <c r="BT286" s="6"/>
      <c r="CT286" s="8"/>
      <c r="CV286" s="8"/>
      <c r="CW286" s="8"/>
      <c r="CY286" s="18"/>
    </row>
    <row r="287" spans="5:103" s="5" customFormat="1" x14ac:dyDescent="0.25">
      <c r="E287" s="64"/>
      <c r="K287" s="1"/>
      <c r="L287" s="1"/>
      <c r="M287" s="1"/>
      <c r="BL287" s="1"/>
      <c r="BT287" s="6"/>
      <c r="CT287" s="8"/>
      <c r="CV287" s="8"/>
      <c r="CW287" s="8"/>
      <c r="CY287" s="18"/>
    </row>
    <row r="288" spans="5:103" s="5" customFormat="1" x14ac:dyDescent="0.25">
      <c r="E288" s="64"/>
      <c r="K288" s="1"/>
      <c r="L288" s="1"/>
      <c r="M288" s="1"/>
      <c r="BL288" s="1"/>
      <c r="BT288" s="6"/>
      <c r="CT288" s="8"/>
      <c r="CV288" s="8"/>
      <c r="CW288" s="8"/>
      <c r="CY288" s="18"/>
    </row>
    <row r="289" spans="5:103" s="5" customFormat="1" x14ac:dyDescent="0.25">
      <c r="E289" s="64"/>
      <c r="K289" s="1"/>
      <c r="L289" s="1"/>
      <c r="M289" s="1"/>
      <c r="BL289" s="1"/>
      <c r="BT289" s="6"/>
      <c r="CT289" s="8"/>
      <c r="CV289" s="8"/>
      <c r="CW289" s="8"/>
      <c r="CY289" s="18"/>
    </row>
    <row r="290" spans="5:103" s="5" customFormat="1" x14ac:dyDescent="0.25">
      <c r="E290" s="64"/>
      <c r="K290" s="1"/>
      <c r="L290" s="1"/>
      <c r="M290" s="1"/>
      <c r="BL290" s="1"/>
      <c r="BT290" s="6"/>
      <c r="CT290" s="8"/>
      <c r="CV290" s="8"/>
      <c r="CW290" s="8"/>
      <c r="CY290" s="18"/>
    </row>
    <row r="291" spans="5:103" s="5" customFormat="1" x14ac:dyDescent="0.25">
      <c r="E291" s="64"/>
      <c r="K291" s="1"/>
      <c r="L291" s="1"/>
      <c r="M291" s="1"/>
      <c r="BL291" s="1"/>
      <c r="BT291" s="6"/>
      <c r="CT291" s="8"/>
      <c r="CV291" s="8"/>
      <c r="CW291" s="8"/>
      <c r="CY291" s="18"/>
    </row>
    <row r="292" spans="5:103" s="5" customFormat="1" x14ac:dyDescent="0.25">
      <c r="E292" s="64"/>
      <c r="K292" s="1"/>
      <c r="L292" s="1"/>
      <c r="M292" s="1"/>
      <c r="BL292" s="1"/>
      <c r="BT292" s="6"/>
      <c r="CT292" s="8"/>
      <c r="CV292" s="8"/>
      <c r="CW292" s="8"/>
      <c r="CY292" s="18"/>
    </row>
    <row r="293" spans="5:103" s="5" customFormat="1" x14ac:dyDescent="0.25">
      <c r="E293" s="64"/>
      <c r="K293" s="1"/>
      <c r="L293" s="1"/>
      <c r="M293" s="1"/>
      <c r="BL293" s="1"/>
      <c r="BT293" s="6"/>
      <c r="CT293" s="8"/>
      <c r="CV293" s="8"/>
      <c r="CW293" s="8"/>
      <c r="CY293" s="18"/>
    </row>
    <row r="294" spans="5:103" s="5" customFormat="1" x14ac:dyDescent="0.25">
      <c r="E294" s="64"/>
      <c r="K294" s="1"/>
      <c r="L294" s="1"/>
      <c r="M294" s="1"/>
      <c r="BL294" s="1"/>
      <c r="BT294" s="6"/>
      <c r="CT294" s="8"/>
      <c r="CV294" s="8"/>
      <c r="CW294" s="8"/>
      <c r="CY294" s="18"/>
    </row>
    <row r="295" spans="5:103" s="5" customFormat="1" x14ac:dyDescent="0.25">
      <c r="E295" s="64"/>
      <c r="K295" s="1"/>
      <c r="L295" s="1"/>
      <c r="M295" s="1"/>
      <c r="BL295" s="1"/>
      <c r="BT295" s="6"/>
      <c r="CT295" s="8"/>
      <c r="CV295" s="8"/>
      <c r="CW295" s="8"/>
      <c r="CY295" s="18"/>
    </row>
    <row r="296" spans="5:103" s="5" customFormat="1" x14ac:dyDescent="0.25">
      <c r="E296" s="64"/>
      <c r="K296" s="1"/>
      <c r="L296" s="1"/>
      <c r="M296" s="1"/>
      <c r="BL296" s="1"/>
      <c r="BT296" s="6"/>
      <c r="CT296" s="8"/>
      <c r="CV296" s="8"/>
      <c r="CW296" s="8"/>
      <c r="CY296" s="18"/>
    </row>
    <row r="297" spans="5:103" s="5" customFormat="1" x14ac:dyDescent="0.25">
      <c r="E297" s="64"/>
      <c r="K297" s="1"/>
      <c r="L297" s="1"/>
      <c r="M297" s="1"/>
      <c r="BL297" s="1"/>
      <c r="BT297" s="6"/>
      <c r="CT297" s="8"/>
      <c r="CV297" s="8"/>
      <c r="CW297" s="8"/>
      <c r="CY297" s="18"/>
    </row>
    <row r="298" spans="5:103" s="5" customFormat="1" x14ac:dyDescent="0.25">
      <c r="E298" s="64"/>
      <c r="K298" s="1"/>
      <c r="L298" s="1"/>
      <c r="M298" s="1"/>
      <c r="BL298" s="1"/>
      <c r="BT298" s="6"/>
      <c r="CT298" s="8"/>
      <c r="CV298" s="8"/>
      <c r="CW298" s="8"/>
      <c r="CY298" s="18"/>
    </row>
    <row r="299" spans="5:103" s="5" customFormat="1" x14ac:dyDescent="0.25">
      <c r="E299" s="64"/>
      <c r="K299" s="1"/>
      <c r="L299" s="1"/>
      <c r="M299" s="1"/>
      <c r="BL299" s="1"/>
      <c r="BT299" s="6"/>
      <c r="CT299" s="8"/>
      <c r="CV299" s="8"/>
      <c r="CW299" s="8"/>
      <c r="CY299" s="18"/>
    </row>
    <row r="300" spans="5:103" s="5" customFormat="1" x14ac:dyDescent="0.25">
      <c r="E300" s="64"/>
      <c r="K300" s="1"/>
      <c r="L300" s="1"/>
      <c r="M300" s="1"/>
      <c r="BL300" s="1"/>
      <c r="BT300" s="6"/>
      <c r="CT300" s="8"/>
      <c r="CV300" s="8"/>
      <c r="CW300" s="8"/>
      <c r="CY300" s="18"/>
    </row>
    <row r="301" spans="5:103" s="5" customFormat="1" x14ac:dyDescent="0.25">
      <c r="E301" s="64"/>
      <c r="K301" s="1"/>
      <c r="L301" s="1"/>
      <c r="M301" s="1"/>
      <c r="BL301" s="1"/>
      <c r="BT301" s="6"/>
      <c r="CT301" s="8"/>
      <c r="CV301" s="8"/>
      <c r="CW301" s="8"/>
      <c r="CY301" s="18"/>
    </row>
    <row r="302" spans="5:103" s="5" customFormat="1" x14ac:dyDescent="0.25">
      <c r="E302" s="64"/>
      <c r="K302" s="1"/>
      <c r="L302" s="1"/>
      <c r="M302" s="1"/>
      <c r="BL302" s="1"/>
      <c r="BT302" s="6"/>
      <c r="CT302" s="8"/>
      <c r="CV302" s="8"/>
      <c r="CW302" s="8"/>
      <c r="CY302" s="18"/>
    </row>
    <row r="303" spans="5:103" s="5" customFormat="1" x14ac:dyDescent="0.25">
      <c r="E303" s="64"/>
      <c r="K303" s="1"/>
      <c r="L303" s="1"/>
      <c r="M303" s="1"/>
      <c r="BL303" s="1"/>
      <c r="BT303" s="6"/>
      <c r="CT303" s="8"/>
      <c r="CV303" s="8"/>
      <c r="CW303" s="8"/>
      <c r="CY303" s="18"/>
    </row>
    <row r="304" spans="5:103" s="5" customFormat="1" x14ac:dyDescent="0.25">
      <c r="E304" s="64"/>
      <c r="K304" s="1"/>
      <c r="L304" s="1"/>
      <c r="M304" s="1"/>
      <c r="BL304" s="1"/>
      <c r="BT304" s="6"/>
      <c r="CT304" s="8"/>
      <c r="CV304" s="8"/>
      <c r="CW304" s="8"/>
      <c r="CY304" s="18"/>
    </row>
    <row r="305" spans="5:103" s="5" customFormat="1" x14ac:dyDescent="0.25">
      <c r="E305" s="64"/>
      <c r="K305" s="1"/>
      <c r="L305" s="1"/>
      <c r="M305" s="1"/>
      <c r="BL305" s="1"/>
      <c r="BT305" s="6"/>
      <c r="CT305" s="8"/>
      <c r="CV305" s="8"/>
      <c r="CW305" s="8"/>
      <c r="CY305" s="18"/>
    </row>
    <row r="306" spans="5:103" s="5" customFormat="1" x14ac:dyDescent="0.25">
      <c r="E306" s="64"/>
      <c r="K306" s="1"/>
      <c r="L306" s="1"/>
      <c r="M306" s="1"/>
      <c r="BL306" s="1"/>
      <c r="BT306" s="6"/>
      <c r="CT306" s="8"/>
      <c r="CV306" s="8"/>
      <c r="CW306" s="8"/>
      <c r="CY306" s="18"/>
    </row>
    <row r="307" spans="5:103" s="5" customFormat="1" x14ac:dyDescent="0.25">
      <c r="E307" s="64"/>
      <c r="K307" s="1"/>
      <c r="L307" s="1"/>
      <c r="M307" s="1"/>
      <c r="BL307" s="1"/>
      <c r="BT307" s="6"/>
      <c r="CT307" s="8"/>
      <c r="CV307" s="8"/>
      <c r="CW307" s="8"/>
      <c r="CY307" s="18"/>
    </row>
    <row r="308" spans="5:103" s="5" customFormat="1" x14ac:dyDescent="0.25">
      <c r="E308" s="64"/>
      <c r="K308" s="1"/>
      <c r="L308" s="1"/>
      <c r="M308" s="1"/>
      <c r="BL308" s="1"/>
      <c r="BT308" s="6"/>
      <c r="CT308" s="8"/>
      <c r="CV308" s="8"/>
      <c r="CW308" s="8"/>
      <c r="CY308" s="18"/>
    </row>
    <row r="309" spans="5:103" s="5" customFormat="1" x14ac:dyDescent="0.25">
      <c r="E309" s="64"/>
      <c r="K309" s="1"/>
      <c r="L309" s="1"/>
      <c r="M309" s="1"/>
      <c r="BL309" s="1"/>
      <c r="BT309" s="6"/>
      <c r="CT309" s="8"/>
      <c r="CV309" s="8"/>
      <c r="CW309" s="8"/>
      <c r="CY309" s="18"/>
    </row>
    <row r="310" spans="5:103" s="5" customFormat="1" x14ac:dyDescent="0.25">
      <c r="E310" s="64"/>
      <c r="K310" s="1"/>
      <c r="L310" s="1"/>
      <c r="M310" s="1"/>
      <c r="BL310" s="1"/>
      <c r="BT310" s="6"/>
      <c r="CT310" s="8"/>
      <c r="CV310" s="8"/>
      <c r="CW310" s="8"/>
      <c r="CY310" s="18"/>
    </row>
    <row r="311" spans="5:103" s="5" customFormat="1" x14ac:dyDescent="0.25">
      <c r="E311" s="64"/>
      <c r="K311" s="1"/>
      <c r="L311" s="1"/>
      <c r="M311" s="1"/>
      <c r="BL311" s="1"/>
      <c r="BT311" s="6"/>
      <c r="CT311" s="8"/>
      <c r="CV311" s="8"/>
      <c r="CW311" s="8"/>
      <c r="CY311" s="18"/>
    </row>
    <row r="312" spans="5:103" s="5" customFormat="1" x14ac:dyDescent="0.25">
      <c r="E312" s="64"/>
      <c r="K312" s="1"/>
      <c r="L312" s="1"/>
      <c r="M312" s="1"/>
      <c r="BL312" s="1"/>
      <c r="BT312" s="6"/>
      <c r="CT312" s="8"/>
      <c r="CV312" s="8"/>
      <c r="CW312" s="8"/>
      <c r="CY312" s="18"/>
    </row>
    <row r="313" spans="5:103" s="5" customFormat="1" x14ac:dyDescent="0.25">
      <c r="E313" s="64"/>
      <c r="K313" s="1"/>
      <c r="L313" s="1"/>
      <c r="M313" s="1"/>
      <c r="BL313" s="1"/>
      <c r="BT313" s="6"/>
      <c r="CT313" s="8"/>
      <c r="CV313" s="8"/>
      <c r="CW313" s="8"/>
      <c r="CY313" s="18"/>
    </row>
    <row r="314" spans="5:103" s="5" customFormat="1" x14ac:dyDescent="0.25">
      <c r="E314" s="64"/>
      <c r="K314" s="1"/>
      <c r="L314" s="1"/>
      <c r="M314" s="1"/>
      <c r="BL314" s="1"/>
      <c r="BT314" s="6"/>
      <c r="CT314" s="8"/>
      <c r="CV314" s="8"/>
      <c r="CW314" s="8"/>
      <c r="CY314" s="18"/>
    </row>
    <row r="315" spans="5:103" s="5" customFormat="1" x14ac:dyDescent="0.25">
      <c r="E315" s="64"/>
      <c r="K315" s="1"/>
      <c r="L315" s="1"/>
      <c r="M315" s="1"/>
      <c r="BL315" s="1"/>
      <c r="BT315" s="6"/>
      <c r="CT315" s="8"/>
      <c r="CV315" s="8"/>
      <c r="CW315" s="8"/>
      <c r="CY315" s="18"/>
    </row>
    <row r="316" spans="5:103" s="5" customFormat="1" x14ac:dyDescent="0.25">
      <c r="E316" s="64"/>
      <c r="K316" s="1"/>
      <c r="L316" s="1"/>
      <c r="M316" s="1"/>
      <c r="BL316" s="1"/>
      <c r="BT316" s="6"/>
      <c r="CT316" s="8"/>
      <c r="CV316" s="8"/>
      <c r="CW316" s="8"/>
      <c r="CY316" s="18"/>
    </row>
    <row r="317" spans="5:103" s="5" customFormat="1" x14ac:dyDescent="0.25">
      <c r="E317" s="64"/>
      <c r="K317" s="1"/>
      <c r="L317" s="1"/>
      <c r="M317" s="1"/>
      <c r="BL317" s="1"/>
      <c r="BT317" s="6"/>
      <c r="CT317" s="8"/>
      <c r="CV317" s="8"/>
      <c r="CW317" s="8"/>
      <c r="CY317" s="18"/>
    </row>
    <row r="318" spans="5:103" s="5" customFormat="1" x14ac:dyDescent="0.25">
      <c r="E318" s="64"/>
      <c r="K318" s="1"/>
      <c r="L318" s="1"/>
      <c r="M318" s="1"/>
      <c r="BL318" s="1"/>
      <c r="BT318" s="6"/>
      <c r="CT318" s="8"/>
      <c r="CV318" s="8"/>
      <c r="CW318" s="8"/>
      <c r="CY318" s="18"/>
    </row>
    <row r="319" spans="5:103" s="5" customFormat="1" x14ac:dyDescent="0.25">
      <c r="E319" s="64"/>
      <c r="K319" s="1"/>
      <c r="L319" s="1"/>
      <c r="M319" s="1"/>
      <c r="BL319" s="1"/>
      <c r="BT319" s="6"/>
      <c r="CT319" s="8"/>
      <c r="CV319" s="8"/>
      <c r="CW319" s="8"/>
      <c r="CY319" s="18"/>
    </row>
    <row r="320" spans="5:103" s="5" customFormat="1" x14ac:dyDescent="0.25">
      <c r="E320" s="64"/>
      <c r="K320" s="1"/>
      <c r="L320" s="1"/>
      <c r="M320" s="1"/>
      <c r="BL320" s="1"/>
      <c r="BT320" s="6"/>
      <c r="CT320" s="8"/>
      <c r="CV320" s="8"/>
      <c r="CW320" s="8"/>
      <c r="CY320" s="18"/>
    </row>
    <row r="321" spans="5:103" s="5" customFormat="1" x14ac:dyDescent="0.25">
      <c r="E321" s="64"/>
      <c r="K321" s="1"/>
      <c r="L321" s="1"/>
      <c r="M321" s="1"/>
      <c r="BL321" s="1"/>
      <c r="BT321" s="6"/>
      <c r="CT321" s="8"/>
      <c r="CV321" s="8"/>
      <c r="CW321" s="8"/>
      <c r="CY321" s="18"/>
    </row>
    <row r="322" spans="5:103" s="5" customFormat="1" x14ac:dyDescent="0.25">
      <c r="E322" s="64"/>
      <c r="K322" s="1"/>
      <c r="L322" s="1"/>
      <c r="M322" s="1"/>
      <c r="BL322" s="1"/>
      <c r="BT322" s="6"/>
      <c r="CT322" s="8"/>
      <c r="CV322" s="8"/>
      <c r="CW322" s="8"/>
      <c r="CY322" s="18"/>
    </row>
    <row r="323" spans="5:103" s="5" customFormat="1" x14ac:dyDescent="0.25">
      <c r="E323" s="64"/>
      <c r="K323" s="1"/>
      <c r="L323" s="1"/>
      <c r="M323" s="1"/>
      <c r="BL323" s="1"/>
      <c r="BT323" s="6"/>
      <c r="CT323" s="8"/>
      <c r="CV323" s="8"/>
      <c r="CW323" s="8"/>
      <c r="CY323" s="18"/>
    </row>
    <row r="324" spans="5:103" s="5" customFormat="1" x14ac:dyDescent="0.25">
      <c r="E324" s="64"/>
      <c r="K324" s="1"/>
      <c r="L324" s="1"/>
      <c r="M324" s="1"/>
      <c r="BL324" s="1"/>
      <c r="BT324" s="6"/>
      <c r="CT324" s="8"/>
      <c r="CV324" s="8"/>
      <c r="CW324" s="8"/>
      <c r="CY324" s="18"/>
    </row>
    <row r="325" spans="5:103" s="5" customFormat="1" x14ac:dyDescent="0.25">
      <c r="E325" s="64"/>
      <c r="K325" s="1"/>
      <c r="L325" s="1"/>
      <c r="M325" s="1"/>
      <c r="BL325" s="1"/>
      <c r="BT325" s="6"/>
      <c r="CT325" s="8"/>
      <c r="CV325" s="8"/>
      <c r="CW325" s="8"/>
      <c r="CY325" s="18"/>
    </row>
    <row r="326" spans="5:103" s="5" customFormat="1" x14ac:dyDescent="0.25">
      <c r="E326" s="64"/>
      <c r="K326" s="1"/>
      <c r="L326" s="1"/>
      <c r="M326" s="1"/>
      <c r="BL326" s="1"/>
      <c r="BT326" s="6"/>
      <c r="CT326" s="8"/>
      <c r="CV326" s="8"/>
      <c r="CW326" s="8"/>
      <c r="CY326" s="18"/>
    </row>
    <row r="327" spans="5:103" s="5" customFormat="1" x14ac:dyDescent="0.25">
      <c r="E327" s="64"/>
      <c r="K327" s="1"/>
      <c r="L327" s="1"/>
      <c r="M327" s="1"/>
      <c r="BL327" s="1"/>
      <c r="BT327" s="6"/>
      <c r="CT327" s="8"/>
      <c r="CV327" s="8"/>
      <c r="CW327" s="8"/>
      <c r="CY327" s="18"/>
    </row>
    <row r="328" spans="5:103" s="5" customFormat="1" x14ac:dyDescent="0.25">
      <c r="E328" s="64"/>
      <c r="K328" s="1"/>
      <c r="L328" s="1"/>
      <c r="M328" s="1"/>
      <c r="BL328" s="1"/>
      <c r="BT328" s="6"/>
      <c r="CT328" s="8"/>
      <c r="CV328" s="8"/>
      <c r="CW328" s="8"/>
      <c r="CY328" s="18"/>
    </row>
    <row r="329" spans="5:103" s="5" customFormat="1" x14ac:dyDescent="0.25">
      <c r="E329" s="64"/>
      <c r="K329" s="1"/>
      <c r="L329" s="1"/>
      <c r="M329" s="1"/>
      <c r="BL329" s="1"/>
      <c r="BT329" s="6"/>
      <c r="CT329" s="8"/>
      <c r="CV329" s="8"/>
      <c r="CW329" s="8"/>
      <c r="CY329" s="18"/>
    </row>
    <row r="330" spans="5:103" s="5" customFormat="1" x14ac:dyDescent="0.25">
      <c r="E330" s="64"/>
      <c r="K330" s="1"/>
      <c r="L330" s="1"/>
      <c r="M330" s="1"/>
      <c r="BL330" s="1"/>
      <c r="BT330" s="6"/>
      <c r="CT330" s="8"/>
      <c r="CV330" s="8"/>
      <c r="CW330" s="8"/>
      <c r="CY330" s="18"/>
    </row>
    <row r="331" spans="5:103" s="5" customFormat="1" x14ac:dyDescent="0.25">
      <c r="E331" s="64"/>
      <c r="K331" s="1"/>
      <c r="L331" s="1"/>
      <c r="M331" s="1"/>
      <c r="BL331" s="1"/>
      <c r="BT331" s="6"/>
      <c r="CT331" s="8"/>
      <c r="CV331" s="8"/>
      <c r="CW331" s="8"/>
      <c r="CY331" s="18"/>
    </row>
    <row r="332" spans="5:103" s="5" customFormat="1" x14ac:dyDescent="0.25">
      <c r="E332" s="64"/>
      <c r="K332" s="1"/>
      <c r="L332" s="1"/>
      <c r="M332" s="1"/>
      <c r="BL332" s="1"/>
      <c r="BT332" s="6"/>
      <c r="CT332" s="8"/>
      <c r="CV332" s="8"/>
      <c r="CW332" s="8"/>
      <c r="CY332" s="18"/>
    </row>
    <row r="333" spans="5:103" s="5" customFormat="1" x14ac:dyDescent="0.25">
      <c r="E333" s="64"/>
      <c r="K333" s="1"/>
      <c r="L333" s="1"/>
      <c r="M333" s="1"/>
      <c r="BL333" s="1"/>
      <c r="BT333" s="6"/>
      <c r="CT333" s="8"/>
      <c r="CV333" s="8"/>
      <c r="CW333" s="8"/>
      <c r="CY333" s="18"/>
    </row>
    <row r="334" spans="5:103" s="5" customFormat="1" x14ac:dyDescent="0.25">
      <c r="E334" s="64"/>
      <c r="K334" s="1"/>
      <c r="L334" s="1"/>
      <c r="M334" s="1"/>
      <c r="BL334" s="1"/>
      <c r="BT334" s="6"/>
      <c r="CT334" s="8"/>
      <c r="CV334" s="8"/>
      <c r="CW334" s="8"/>
      <c r="CY334" s="18"/>
    </row>
    <row r="335" spans="5:103" s="5" customFormat="1" x14ac:dyDescent="0.25">
      <c r="E335" s="64"/>
      <c r="K335" s="1"/>
      <c r="L335" s="1"/>
      <c r="M335" s="1"/>
      <c r="BL335" s="1"/>
      <c r="BT335" s="6"/>
      <c r="CT335" s="8"/>
      <c r="CV335" s="8"/>
      <c r="CW335" s="8"/>
      <c r="CY335" s="18"/>
    </row>
    <row r="336" spans="5:103" s="5" customFormat="1" x14ac:dyDescent="0.25">
      <c r="E336" s="64"/>
      <c r="K336" s="1"/>
      <c r="L336" s="1"/>
      <c r="M336" s="1"/>
      <c r="BL336" s="1"/>
      <c r="BT336" s="6"/>
      <c r="CT336" s="8"/>
      <c r="CV336" s="8"/>
      <c r="CW336" s="8"/>
      <c r="CY336" s="18"/>
    </row>
    <row r="337" spans="5:103" s="5" customFormat="1" x14ac:dyDescent="0.25">
      <c r="E337" s="64"/>
      <c r="K337" s="1"/>
      <c r="L337" s="1"/>
      <c r="M337" s="1"/>
      <c r="BL337" s="1"/>
      <c r="BT337" s="6"/>
      <c r="CT337" s="8"/>
      <c r="CV337" s="8"/>
      <c r="CW337" s="8"/>
      <c r="CY337" s="18"/>
    </row>
    <row r="338" spans="5:103" s="5" customFormat="1" x14ac:dyDescent="0.25">
      <c r="E338" s="64"/>
      <c r="K338" s="1"/>
      <c r="L338" s="1"/>
      <c r="M338" s="1"/>
      <c r="BL338" s="1"/>
      <c r="BT338" s="6"/>
      <c r="CT338" s="8"/>
      <c r="CV338" s="8"/>
      <c r="CW338" s="8"/>
      <c r="CY338" s="18"/>
    </row>
    <row r="339" spans="5:103" s="5" customFormat="1" x14ac:dyDescent="0.25">
      <c r="E339" s="64"/>
      <c r="K339" s="1"/>
      <c r="L339" s="1"/>
      <c r="M339" s="1"/>
      <c r="BL339" s="1"/>
      <c r="BT339" s="6"/>
      <c r="CT339" s="8"/>
      <c r="CV339" s="8"/>
      <c r="CW339" s="8"/>
      <c r="CY339" s="18"/>
    </row>
    <row r="340" spans="5:103" s="5" customFormat="1" x14ac:dyDescent="0.25">
      <c r="E340" s="64"/>
      <c r="K340" s="1"/>
      <c r="L340" s="1"/>
      <c r="M340" s="1"/>
      <c r="BL340" s="1"/>
      <c r="BT340" s="6"/>
      <c r="CT340" s="8"/>
      <c r="CV340" s="8"/>
      <c r="CW340" s="8"/>
      <c r="CY340" s="18"/>
    </row>
    <row r="341" spans="5:103" s="5" customFormat="1" x14ac:dyDescent="0.25">
      <c r="E341" s="64"/>
      <c r="K341" s="1"/>
      <c r="L341" s="1"/>
      <c r="M341" s="1"/>
      <c r="BL341" s="1"/>
      <c r="BT341" s="6"/>
      <c r="CT341" s="8"/>
      <c r="CV341" s="8"/>
      <c r="CW341" s="8"/>
      <c r="CY341" s="18"/>
    </row>
    <row r="342" spans="5:103" s="5" customFormat="1" x14ac:dyDescent="0.25">
      <c r="E342" s="64"/>
      <c r="K342" s="1"/>
      <c r="L342" s="1"/>
      <c r="M342" s="1"/>
      <c r="BL342" s="1"/>
      <c r="BT342" s="6"/>
      <c r="CT342" s="8"/>
      <c r="CV342" s="8"/>
      <c r="CW342" s="8"/>
      <c r="CY342" s="18"/>
    </row>
    <row r="343" spans="5:103" s="5" customFormat="1" x14ac:dyDescent="0.25">
      <c r="E343" s="64"/>
      <c r="K343" s="1"/>
      <c r="L343" s="1"/>
      <c r="M343" s="1"/>
      <c r="BL343" s="1"/>
      <c r="BT343" s="6"/>
      <c r="CT343" s="8"/>
      <c r="CV343" s="8"/>
      <c r="CW343" s="8"/>
      <c r="CY343" s="18"/>
    </row>
    <row r="344" spans="5:103" s="5" customFormat="1" x14ac:dyDescent="0.25">
      <c r="E344" s="64"/>
      <c r="K344" s="1"/>
      <c r="L344" s="1"/>
      <c r="M344" s="1"/>
      <c r="BL344" s="1"/>
      <c r="BT344" s="6"/>
      <c r="CT344" s="8"/>
      <c r="CV344" s="8"/>
      <c r="CW344" s="8"/>
      <c r="CY344" s="18"/>
    </row>
    <row r="345" spans="5:103" s="5" customFormat="1" x14ac:dyDescent="0.25">
      <c r="E345" s="64"/>
      <c r="K345" s="1"/>
      <c r="L345" s="1"/>
      <c r="M345" s="1"/>
      <c r="BL345" s="1"/>
      <c r="BT345" s="6"/>
      <c r="CT345" s="8"/>
      <c r="CV345" s="8"/>
      <c r="CW345" s="8"/>
      <c r="CY345" s="18"/>
    </row>
    <row r="346" spans="5:103" s="5" customFormat="1" x14ac:dyDescent="0.25">
      <c r="E346" s="64"/>
      <c r="K346" s="1"/>
      <c r="L346" s="1"/>
      <c r="M346" s="1"/>
      <c r="BL346" s="1"/>
      <c r="BT346" s="6"/>
      <c r="CT346" s="8"/>
      <c r="CV346" s="8"/>
      <c r="CW346" s="8"/>
      <c r="CY346" s="18"/>
    </row>
    <row r="347" spans="5:103" s="5" customFormat="1" x14ac:dyDescent="0.25">
      <c r="E347" s="64"/>
      <c r="K347" s="1"/>
      <c r="L347" s="1"/>
      <c r="M347" s="1"/>
      <c r="BL347" s="1"/>
      <c r="BT347" s="6"/>
      <c r="CT347" s="8"/>
      <c r="CV347" s="8"/>
      <c r="CW347" s="8"/>
      <c r="CY347" s="18"/>
    </row>
    <row r="348" spans="5:103" s="5" customFormat="1" x14ac:dyDescent="0.25">
      <c r="E348" s="64"/>
      <c r="K348" s="1"/>
      <c r="L348" s="1"/>
      <c r="M348" s="1"/>
      <c r="BL348" s="1"/>
      <c r="BT348" s="6"/>
      <c r="CT348" s="8"/>
      <c r="CV348" s="8"/>
      <c r="CW348" s="8"/>
      <c r="CY348" s="18"/>
    </row>
    <row r="349" spans="5:103" s="5" customFormat="1" x14ac:dyDescent="0.25">
      <c r="E349" s="64"/>
      <c r="K349" s="1"/>
      <c r="L349" s="1"/>
      <c r="M349" s="1"/>
      <c r="BL349" s="1"/>
      <c r="BT349" s="6"/>
      <c r="CT349" s="8"/>
      <c r="CV349" s="8"/>
      <c r="CW349" s="8"/>
      <c r="CY349" s="18"/>
    </row>
    <row r="350" spans="5:103" s="5" customFormat="1" x14ac:dyDescent="0.25">
      <c r="E350" s="64"/>
      <c r="K350" s="1"/>
      <c r="L350" s="1"/>
      <c r="M350" s="1"/>
      <c r="BL350" s="1"/>
      <c r="BT350" s="6"/>
      <c r="CT350" s="8"/>
      <c r="CV350" s="8"/>
      <c r="CW350" s="8"/>
      <c r="CY350" s="18"/>
    </row>
    <row r="351" spans="5:103" s="5" customFormat="1" x14ac:dyDescent="0.25">
      <c r="E351" s="64"/>
      <c r="K351" s="1"/>
      <c r="L351" s="1"/>
      <c r="M351" s="1"/>
      <c r="BL351" s="1"/>
      <c r="BT351" s="6"/>
      <c r="CT351" s="8"/>
      <c r="CV351" s="8"/>
      <c r="CW351" s="8"/>
      <c r="CY351" s="18"/>
    </row>
    <row r="352" spans="5:103" s="5" customFormat="1" x14ac:dyDescent="0.25">
      <c r="E352" s="64"/>
      <c r="K352" s="1"/>
      <c r="L352" s="1"/>
      <c r="M352" s="1"/>
      <c r="BL352" s="1"/>
      <c r="BT352" s="6"/>
      <c r="CT352" s="8"/>
      <c r="CV352" s="8"/>
      <c r="CW352" s="8"/>
      <c r="CY352" s="18"/>
    </row>
    <row r="353" spans="5:103" s="5" customFormat="1" x14ac:dyDescent="0.25">
      <c r="E353" s="64"/>
      <c r="K353" s="1"/>
      <c r="L353" s="1"/>
      <c r="M353" s="1"/>
      <c r="BL353" s="1"/>
      <c r="BT353" s="6"/>
      <c r="CT353" s="8"/>
      <c r="CV353" s="8"/>
      <c r="CW353" s="8"/>
      <c r="CY353" s="18"/>
    </row>
    <row r="354" spans="5:103" s="5" customFormat="1" x14ac:dyDescent="0.25">
      <c r="E354" s="64"/>
      <c r="K354" s="1"/>
      <c r="L354" s="1"/>
      <c r="M354" s="1"/>
      <c r="BL354" s="1"/>
      <c r="BT354" s="6"/>
      <c r="CT354" s="8"/>
      <c r="CV354" s="8"/>
      <c r="CW354" s="8"/>
      <c r="CY354" s="18"/>
    </row>
    <row r="355" spans="5:103" s="5" customFormat="1" x14ac:dyDescent="0.25">
      <c r="E355" s="64"/>
      <c r="K355" s="1"/>
      <c r="L355" s="1"/>
      <c r="M355" s="1"/>
      <c r="BL355" s="1"/>
      <c r="BT355" s="6"/>
      <c r="CT355" s="8"/>
      <c r="CV355" s="8"/>
      <c r="CW355" s="8"/>
      <c r="CY355" s="18"/>
    </row>
    <row r="356" spans="5:103" s="5" customFormat="1" x14ac:dyDescent="0.25">
      <c r="E356" s="64"/>
      <c r="K356" s="1"/>
      <c r="L356" s="1"/>
      <c r="M356" s="1"/>
      <c r="BL356" s="1"/>
      <c r="BT356" s="6"/>
      <c r="CT356" s="8"/>
      <c r="CV356" s="8"/>
      <c r="CW356" s="8"/>
      <c r="CY356" s="18"/>
    </row>
    <row r="357" spans="5:103" s="5" customFormat="1" x14ac:dyDescent="0.25">
      <c r="E357" s="64"/>
      <c r="K357" s="1"/>
      <c r="L357" s="1"/>
      <c r="M357" s="1"/>
      <c r="BL357" s="1"/>
      <c r="BT357" s="6"/>
      <c r="CT357" s="8"/>
      <c r="CV357" s="8"/>
      <c r="CW357" s="8"/>
      <c r="CY357" s="18"/>
    </row>
    <row r="358" spans="5:103" s="5" customFormat="1" x14ac:dyDescent="0.25">
      <c r="E358" s="64"/>
      <c r="K358" s="1"/>
      <c r="L358" s="1"/>
      <c r="M358" s="1"/>
      <c r="BL358" s="1"/>
      <c r="BT358" s="6"/>
      <c r="CT358" s="8"/>
      <c r="CV358" s="8"/>
      <c r="CW358" s="8"/>
      <c r="CY358" s="18"/>
    </row>
    <row r="359" spans="5:103" s="5" customFormat="1" x14ac:dyDescent="0.25">
      <c r="E359" s="64"/>
      <c r="K359" s="1"/>
      <c r="L359" s="1"/>
      <c r="M359" s="1"/>
      <c r="BL359" s="1"/>
      <c r="BT359" s="6"/>
      <c r="CT359" s="8"/>
      <c r="CV359" s="8"/>
      <c r="CW359" s="8"/>
      <c r="CY359" s="18"/>
    </row>
    <row r="360" spans="5:103" s="5" customFormat="1" x14ac:dyDescent="0.25">
      <c r="E360" s="64"/>
      <c r="K360" s="1"/>
      <c r="L360" s="1"/>
      <c r="M360" s="1"/>
      <c r="BL360" s="1"/>
      <c r="BT360" s="6"/>
      <c r="CT360" s="8"/>
      <c r="CV360" s="8"/>
      <c r="CW360" s="8"/>
      <c r="CY360" s="18"/>
    </row>
    <row r="361" spans="5:103" s="5" customFormat="1" x14ac:dyDescent="0.25">
      <c r="E361" s="64"/>
      <c r="K361" s="1"/>
      <c r="L361" s="1"/>
      <c r="M361" s="1"/>
      <c r="BL361" s="1"/>
      <c r="BT361" s="6"/>
      <c r="CT361" s="8"/>
      <c r="CV361" s="8"/>
      <c r="CW361" s="8"/>
      <c r="CY361" s="18"/>
    </row>
    <row r="362" spans="5:103" s="5" customFormat="1" x14ac:dyDescent="0.25">
      <c r="E362" s="64"/>
      <c r="K362" s="1"/>
      <c r="L362" s="1"/>
      <c r="M362" s="1"/>
      <c r="BL362" s="1"/>
      <c r="BT362" s="6"/>
      <c r="CT362" s="8"/>
      <c r="CV362" s="8"/>
      <c r="CW362" s="8"/>
      <c r="CY362" s="18"/>
    </row>
    <row r="363" spans="5:103" s="5" customFormat="1" x14ac:dyDescent="0.25">
      <c r="E363" s="64"/>
      <c r="K363" s="1"/>
      <c r="L363" s="1"/>
      <c r="M363" s="1"/>
      <c r="BL363" s="1"/>
      <c r="BT363" s="6"/>
      <c r="CT363" s="8"/>
      <c r="CV363" s="8"/>
      <c r="CW363" s="8"/>
      <c r="CY363" s="18"/>
    </row>
    <row r="364" spans="5:103" s="5" customFormat="1" x14ac:dyDescent="0.25">
      <c r="E364" s="64"/>
      <c r="K364" s="1"/>
      <c r="L364" s="1"/>
      <c r="M364" s="1"/>
      <c r="BL364" s="1"/>
      <c r="BT364" s="6"/>
      <c r="CT364" s="8"/>
      <c r="CV364" s="8"/>
      <c r="CW364" s="8"/>
      <c r="CY364" s="18"/>
    </row>
    <row r="365" spans="5:103" s="5" customFormat="1" x14ac:dyDescent="0.25">
      <c r="E365" s="64"/>
      <c r="K365" s="1"/>
      <c r="L365" s="1"/>
      <c r="M365" s="1"/>
      <c r="BL365" s="1"/>
      <c r="BT365" s="6"/>
      <c r="CT365" s="8"/>
      <c r="CV365" s="8"/>
      <c r="CW365" s="8"/>
      <c r="CY365" s="18"/>
    </row>
    <row r="366" spans="5:103" s="5" customFormat="1" x14ac:dyDescent="0.25">
      <c r="E366" s="64"/>
      <c r="K366" s="1"/>
      <c r="L366" s="1"/>
      <c r="M366" s="1"/>
      <c r="BL366" s="1"/>
      <c r="BT366" s="6"/>
      <c r="CT366" s="8"/>
      <c r="CV366" s="8"/>
      <c r="CW366" s="8"/>
      <c r="CY366" s="18"/>
    </row>
    <row r="367" spans="5:103" s="5" customFormat="1" x14ac:dyDescent="0.25">
      <c r="E367" s="64"/>
      <c r="K367" s="1"/>
      <c r="L367" s="1"/>
      <c r="M367" s="1"/>
      <c r="BL367" s="1"/>
      <c r="BT367" s="6"/>
      <c r="CT367" s="8"/>
      <c r="CV367" s="8"/>
      <c r="CW367" s="8"/>
      <c r="CY367" s="18"/>
    </row>
    <row r="368" spans="5:103" s="5" customFormat="1" x14ac:dyDescent="0.25">
      <c r="E368" s="64"/>
      <c r="K368" s="1"/>
      <c r="L368" s="1"/>
      <c r="M368" s="1"/>
      <c r="BL368" s="1"/>
      <c r="BT368" s="6"/>
      <c r="CT368" s="8"/>
      <c r="CV368" s="8"/>
      <c r="CW368" s="8"/>
      <c r="CY368" s="18"/>
    </row>
    <row r="369" spans="5:103" s="5" customFormat="1" x14ac:dyDescent="0.25">
      <c r="E369" s="64"/>
      <c r="K369" s="1"/>
      <c r="L369" s="1"/>
      <c r="M369" s="1"/>
      <c r="BL369" s="1"/>
      <c r="BT369" s="6"/>
      <c r="CT369" s="8"/>
      <c r="CV369" s="8"/>
      <c r="CW369" s="8"/>
      <c r="CY369" s="18"/>
    </row>
    <row r="370" spans="5:103" s="5" customFormat="1" x14ac:dyDescent="0.25">
      <c r="E370" s="64"/>
      <c r="K370" s="1"/>
      <c r="L370" s="1"/>
      <c r="M370" s="1"/>
      <c r="BL370" s="1"/>
      <c r="BT370" s="6"/>
      <c r="CT370" s="8"/>
      <c r="CV370" s="8"/>
      <c r="CW370" s="8"/>
      <c r="CY370" s="18"/>
    </row>
    <row r="371" spans="5:103" s="5" customFormat="1" x14ac:dyDescent="0.25">
      <c r="E371" s="64"/>
      <c r="K371" s="1"/>
      <c r="L371" s="1"/>
      <c r="M371" s="1"/>
      <c r="BL371" s="1"/>
      <c r="BT371" s="6"/>
      <c r="CT371" s="8"/>
      <c r="CV371" s="8"/>
      <c r="CW371" s="8"/>
      <c r="CY371" s="18"/>
    </row>
    <row r="372" spans="5:103" s="5" customFormat="1" x14ac:dyDescent="0.25">
      <c r="E372" s="64"/>
      <c r="K372" s="1"/>
      <c r="L372" s="1"/>
      <c r="M372" s="1"/>
      <c r="BL372" s="1"/>
      <c r="BT372" s="6"/>
      <c r="CT372" s="8"/>
      <c r="CV372" s="8"/>
      <c r="CW372" s="8"/>
      <c r="CY372" s="18"/>
    </row>
    <row r="373" spans="5:103" s="5" customFormat="1" x14ac:dyDescent="0.25">
      <c r="E373" s="64"/>
      <c r="K373" s="1"/>
      <c r="L373" s="1"/>
      <c r="M373" s="1"/>
      <c r="BL373" s="1"/>
      <c r="BT373" s="6"/>
      <c r="CT373" s="8"/>
      <c r="CV373" s="8"/>
      <c r="CW373" s="8"/>
      <c r="CY373" s="18"/>
    </row>
    <row r="374" spans="5:103" s="5" customFormat="1" x14ac:dyDescent="0.25">
      <c r="E374" s="64"/>
      <c r="K374" s="1"/>
      <c r="L374" s="1"/>
      <c r="M374" s="1"/>
      <c r="BL374" s="1"/>
      <c r="BT374" s="6"/>
      <c r="CT374" s="8"/>
      <c r="CV374" s="8"/>
      <c r="CW374" s="8"/>
      <c r="CY374" s="18"/>
    </row>
    <row r="375" spans="5:103" s="5" customFormat="1" x14ac:dyDescent="0.25">
      <c r="E375" s="64"/>
      <c r="K375" s="1"/>
      <c r="L375" s="1"/>
      <c r="M375" s="1"/>
      <c r="BL375" s="1"/>
      <c r="BT375" s="6"/>
      <c r="CT375" s="8"/>
      <c r="CV375" s="8"/>
      <c r="CW375" s="8"/>
      <c r="CY375" s="18"/>
    </row>
    <row r="376" spans="5:103" s="5" customFormat="1" x14ac:dyDescent="0.25">
      <c r="E376" s="64"/>
      <c r="K376" s="1"/>
      <c r="L376" s="1"/>
      <c r="M376" s="1"/>
      <c r="BL376" s="1"/>
      <c r="BT376" s="6"/>
      <c r="CT376" s="8"/>
      <c r="CV376" s="8"/>
      <c r="CW376" s="8"/>
      <c r="CY376" s="18"/>
    </row>
    <row r="377" spans="5:103" s="5" customFormat="1" x14ac:dyDescent="0.25">
      <c r="E377" s="64"/>
      <c r="K377" s="1"/>
      <c r="L377" s="1"/>
      <c r="M377" s="1"/>
      <c r="BL377" s="1"/>
      <c r="BT377" s="6"/>
      <c r="CT377" s="8"/>
      <c r="CV377" s="8"/>
      <c r="CW377" s="8"/>
      <c r="CY377" s="18"/>
    </row>
    <row r="378" spans="5:103" s="5" customFormat="1" x14ac:dyDescent="0.25">
      <c r="E378" s="64"/>
      <c r="K378" s="1"/>
      <c r="L378" s="1"/>
      <c r="M378" s="1"/>
      <c r="BL378" s="1"/>
      <c r="BT378" s="6"/>
      <c r="CT378" s="8"/>
      <c r="CV378" s="8"/>
      <c r="CW378" s="8"/>
      <c r="CY378" s="18"/>
    </row>
    <row r="379" spans="5:103" s="5" customFormat="1" x14ac:dyDescent="0.25">
      <c r="E379" s="64"/>
      <c r="K379" s="1"/>
      <c r="L379" s="1"/>
      <c r="M379" s="1"/>
      <c r="BL379" s="1"/>
      <c r="BT379" s="6"/>
      <c r="CT379" s="8"/>
      <c r="CV379" s="8"/>
      <c r="CW379" s="8"/>
      <c r="CY379" s="18"/>
    </row>
    <row r="380" spans="5:103" s="5" customFormat="1" x14ac:dyDescent="0.25">
      <c r="E380" s="64"/>
      <c r="K380" s="1"/>
      <c r="L380" s="1"/>
      <c r="M380" s="1"/>
      <c r="BL380" s="1"/>
      <c r="BT380" s="6"/>
      <c r="CT380" s="8"/>
      <c r="CV380" s="8"/>
      <c r="CW380" s="8"/>
      <c r="CY380" s="18"/>
    </row>
    <row r="381" spans="5:103" s="5" customFormat="1" x14ac:dyDescent="0.25">
      <c r="E381" s="64"/>
      <c r="K381" s="1"/>
      <c r="L381" s="1"/>
      <c r="M381" s="1"/>
      <c r="BL381" s="1"/>
      <c r="BT381" s="6"/>
      <c r="CT381" s="8"/>
      <c r="CV381" s="8"/>
      <c r="CW381" s="8"/>
      <c r="CY381" s="18"/>
    </row>
    <row r="382" spans="5:103" s="5" customFormat="1" x14ac:dyDescent="0.25">
      <c r="E382" s="64"/>
      <c r="K382" s="1"/>
      <c r="L382" s="1"/>
      <c r="M382" s="1"/>
      <c r="BL382" s="1"/>
      <c r="BT382" s="6"/>
      <c r="CT382" s="8"/>
      <c r="CV382" s="8"/>
      <c r="CW382" s="8"/>
      <c r="CY382" s="18"/>
    </row>
    <row r="383" spans="5:103" s="5" customFormat="1" x14ac:dyDescent="0.25">
      <c r="E383" s="64"/>
      <c r="K383" s="1"/>
      <c r="L383" s="1"/>
      <c r="M383" s="1"/>
      <c r="BL383" s="1"/>
      <c r="BT383" s="6"/>
      <c r="CT383" s="8"/>
      <c r="CV383" s="8"/>
      <c r="CW383" s="8"/>
      <c r="CY383" s="18"/>
    </row>
    <row r="384" spans="5:103" s="5" customFormat="1" x14ac:dyDescent="0.25">
      <c r="E384" s="64"/>
      <c r="K384" s="1"/>
      <c r="L384" s="1"/>
      <c r="M384" s="1"/>
      <c r="BL384" s="1"/>
      <c r="BT384" s="6"/>
      <c r="CT384" s="8"/>
      <c r="CV384" s="8"/>
      <c r="CW384" s="8"/>
      <c r="CY384" s="18"/>
    </row>
    <row r="385" spans="5:103" s="5" customFormat="1" x14ac:dyDescent="0.25">
      <c r="E385" s="64"/>
      <c r="K385" s="1"/>
      <c r="L385" s="1"/>
      <c r="M385" s="1"/>
      <c r="BL385" s="1"/>
      <c r="BT385" s="6"/>
      <c r="CT385" s="8"/>
      <c r="CV385" s="8"/>
      <c r="CW385" s="8"/>
      <c r="CY385" s="18"/>
    </row>
    <row r="386" spans="5:103" s="5" customFormat="1" x14ac:dyDescent="0.25">
      <c r="E386" s="64"/>
      <c r="K386" s="1"/>
      <c r="L386" s="1"/>
      <c r="M386" s="1"/>
      <c r="BL386" s="1"/>
      <c r="BT386" s="6"/>
      <c r="CT386" s="8"/>
      <c r="CV386" s="8"/>
      <c r="CW386" s="8"/>
      <c r="CY386" s="18"/>
    </row>
    <row r="387" spans="5:103" s="5" customFormat="1" x14ac:dyDescent="0.25">
      <c r="E387" s="64"/>
      <c r="K387" s="1"/>
      <c r="L387" s="1"/>
      <c r="M387" s="1"/>
      <c r="BL387" s="1"/>
      <c r="BT387" s="6"/>
      <c r="CT387" s="8"/>
      <c r="CV387" s="8"/>
      <c r="CW387" s="8"/>
      <c r="CY387" s="18"/>
    </row>
    <row r="388" spans="5:103" s="5" customFormat="1" x14ac:dyDescent="0.25">
      <c r="E388" s="64"/>
      <c r="K388" s="1"/>
      <c r="L388" s="1"/>
      <c r="M388" s="1"/>
      <c r="BL388" s="1"/>
      <c r="BT388" s="6"/>
      <c r="CT388" s="8"/>
      <c r="CV388" s="8"/>
      <c r="CW388" s="8"/>
      <c r="CY388" s="18"/>
    </row>
    <row r="389" spans="5:103" s="5" customFormat="1" x14ac:dyDescent="0.25">
      <c r="E389" s="64"/>
      <c r="K389" s="1"/>
      <c r="L389" s="1"/>
      <c r="M389" s="1"/>
      <c r="BL389" s="1"/>
      <c r="BT389" s="6"/>
      <c r="CT389" s="8"/>
      <c r="CV389" s="8"/>
      <c r="CW389" s="8"/>
      <c r="CY389" s="18"/>
    </row>
    <row r="390" spans="5:103" s="5" customFormat="1" x14ac:dyDescent="0.25">
      <c r="E390" s="64"/>
      <c r="K390" s="1"/>
      <c r="L390" s="1"/>
      <c r="M390" s="1"/>
      <c r="BL390" s="1"/>
      <c r="BT390" s="6"/>
      <c r="CT390" s="8"/>
      <c r="CV390" s="8"/>
      <c r="CW390" s="8"/>
      <c r="CY390" s="18"/>
    </row>
    <row r="391" spans="5:103" s="5" customFormat="1" x14ac:dyDescent="0.25">
      <c r="E391" s="64"/>
      <c r="K391" s="1"/>
      <c r="L391" s="1"/>
      <c r="M391" s="1"/>
      <c r="BL391" s="1"/>
      <c r="BT391" s="6"/>
      <c r="CT391" s="8"/>
      <c r="CV391" s="8"/>
      <c r="CW391" s="8"/>
      <c r="CY391" s="18"/>
    </row>
    <row r="392" spans="5:103" s="5" customFormat="1" x14ac:dyDescent="0.25">
      <c r="E392" s="64"/>
      <c r="K392" s="1"/>
      <c r="L392" s="1"/>
      <c r="M392" s="1"/>
      <c r="BL392" s="1"/>
      <c r="BT392" s="6"/>
      <c r="CT392" s="8"/>
      <c r="CV392" s="8"/>
      <c r="CW392" s="8"/>
      <c r="CY392" s="18"/>
    </row>
    <row r="393" spans="5:103" s="5" customFormat="1" x14ac:dyDescent="0.25">
      <c r="E393" s="64"/>
      <c r="K393" s="1"/>
      <c r="L393" s="1"/>
      <c r="M393" s="1"/>
      <c r="BL393" s="1"/>
      <c r="BT393" s="6"/>
      <c r="CT393" s="8"/>
      <c r="CV393" s="8"/>
      <c r="CW393" s="8"/>
      <c r="CY393" s="18"/>
    </row>
    <row r="394" spans="5:103" s="5" customFormat="1" x14ac:dyDescent="0.25">
      <c r="E394" s="64"/>
      <c r="K394" s="1"/>
      <c r="L394" s="1"/>
      <c r="M394" s="1"/>
      <c r="BL394" s="1"/>
      <c r="BT394" s="6"/>
      <c r="CT394" s="8"/>
      <c r="CV394" s="8"/>
      <c r="CW394" s="8"/>
      <c r="CY394" s="18"/>
    </row>
    <row r="395" spans="5:103" s="5" customFormat="1" x14ac:dyDescent="0.25">
      <c r="E395" s="64"/>
      <c r="K395" s="1"/>
      <c r="L395" s="1"/>
      <c r="M395" s="1"/>
      <c r="BL395" s="1"/>
      <c r="BT395" s="6"/>
      <c r="CT395" s="8"/>
      <c r="CV395" s="8"/>
      <c r="CW395" s="8"/>
      <c r="CY395" s="18"/>
    </row>
    <row r="396" spans="5:103" s="5" customFormat="1" x14ac:dyDescent="0.25">
      <c r="E396" s="64"/>
      <c r="K396" s="1"/>
      <c r="L396" s="1"/>
      <c r="M396" s="1"/>
      <c r="BL396" s="1"/>
      <c r="BT396" s="6"/>
      <c r="CT396" s="8"/>
      <c r="CV396" s="8"/>
      <c r="CW396" s="8"/>
      <c r="CY396" s="18"/>
    </row>
    <row r="397" spans="5:103" s="5" customFormat="1" x14ac:dyDescent="0.25">
      <c r="E397" s="64"/>
      <c r="K397" s="1"/>
      <c r="L397" s="1"/>
      <c r="M397" s="1"/>
      <c r="BL397" s="1"/>
      <c r="BT397" s="6"/>
      <c r="CT397" s="8"/>
      <c r="CV397" s="8"/>
      <c r="CW397" s="8"/>
      <c r="CY397" s="18"/>
    </row>
    <row r="398" spans="5:103" s="5" customFormat="1" x14ac:dyDescent="0.25">
      <c r="E398" s="64"/>
      <c r="K398" s="1"/>
      <c r="L398" s="1"/>
      <c r="M398" s="1"/>
      <c r="BL398" s="1"/>
      <c r="BT398" s="6"/>
      <c r="CT398" s="8"/>
      <c r="CV398" s="8"/>
      <c r="CW398" s="8"/>
      <c r="CY398" s="18"/>
    </row>
    <row r="399" spans="5:103" s="5" customFormat="1" x14ac:dyDescent="0.25">
      <c r="E399" s="64"/>
      <c r="K399" s="1"/>
      <c r="L399" s="1"/>
      <c r="M399" s="1"/>
      <c r="BL399" s="1"/>
      <c r="BT399" s="6"/>
      <c r="CT399" s="8"/>
      <c r="CV399" s="8"/>
      <c r="CW399" s="8"/>
      <c r="CY399" s="18"/>
    </row>
    <row r="400" spans="5:103" s="5" customFormat="1" x14ac:dyDescent="0.25">
      <c r="E400" s="64"/>
      <c r="K400" s="1"/>
      <c r="L400" s="1"/>
      <c r="M400" s="1"/>
      <c r="BL400" s="1"/>
      <c r="BT400" s="6"/>
      <c r="CT400" s="8"/>
      <c r="CV400" s="8"/>
      <c r="CW400" s="8"/>
      <c r="CY400" s="18"/>
    </row>
    <row r="401" spans="5:103" s="5" customFormat="1" x14ac:dyDescent="0.25">
      <c r="E401" s="64"/>
      <c r="K401" s="1"/>
      <c r="L401" s="1"/>
      <c r="M401" s="1"/>
      <c r="BL401" s="1"/>
      <c r="BT401" s="6"/>
      <c r="CT401" s="8"/>
      <c r="CV401" s="8"/>
      <c r="CW401" s="8"/>
      <c r="CY401" s="18"/>
    </row>
    <row r="402" spans="5:103" s="5" customFormat="1" x14ac:dyDescent="0.25">
      <c r="E402" s="64"/>
      <c r="K402" s="1"/>
      <c r="L402" s="1"/>
      <c r="M402" s="1"/>
      <c r="BL402" s="1"/>
      <c r="BT402" s="6"/>
      <c r="CT402" s="8"/>
      <c r="CV402" s="8"/>
      <c r="CW402" s="8"/>
      <c r="CY402" s="18"/>
    </row>
    <row r="403" spans="5:103" s="5" customFormat="1" x14ac:dyDescent="0.25">
      <c r="E403" s="64"/>
      <c r="K403" s="1"/>
      <c r="L403" s="1"/>
      <c r="M403" s="1"/>
      <c r="BL403" s="1"/>
      <c r="BT403" s="6"/>
      <c r="CT403" s="8"/>
      <c r="CV403" s="8"/>
      <c r="CW403" s="8"/>
      <c r="CY403" s="18"/>
    </row>
    <row r="404" spans="5:103" s="5" customFormat="1" x14ac:dyDescent="0.25">
      <c r="E404" s="64"/>
      <c r="K404" s="1"/>
      <c r="L404" s="1"/>
      <c r="M404" s="1"/>
      <c r="BL404" s="1"/>
      <c r="BT404" s="6"/>
      <c r="CT404" s="8"/>
      <c r="CV404" s="8"/>
      <c r="CW404" s="8"/>
      <c r="CY404" s="18"/>
    </row>
    <row r="405" spans="5:103" s="5" customFormat="1" x14ac:dyDescent="0.25">
      <c r="E405" s="64"/>
      <c r="K405" s="1"/>
      <c r="L405" s="1"/>
      <c r="M405" s="1"/>
      <c r="BL405" s="1"/>
      <c r="BT405" s="6"/>
      <c r="CT405" s="8"/>
      <c r="CV405" s="8"/>
      <c r="CW405" s="8"/>
      <c r="CY405" s="18"/>
    </row>
    <row r="406" spans="5:103" s="5" customFormat="1" x14ac:dyDescent="0.25">
      <c r="E406" s="64"/>
      <c r="K406" s="1"/>
      <c r="L406" s="1"/>
      <c r="M406" s="1"/>
      <c r="BL406" s="1"/>
      <c r="BT406" s="6"/>
      <c r="CT406" s="8"/>
      <c r="CV406" s="8"/>
      <c r="CW406" s="8"/>
      <c r="CY406" s="18"/>
    </row>
    <row r="407" spans="5:103" s="5" customFormat="1" x14ac:dyDescent="0.25">
      <c r="E407" s="64"/>
      <c r="K407" s="1"/>
      <c r="L407" s="1"/>
      <c r="M407" s="1"/>
      <c r="BL407" s="1"/>
      <c r="BT407" s="6"/>
      <c r="CT407" s="8"/>
      <c r="CV407" s="8"/>
      <c r="CW407" s="8"/>
      <c r="CY407" s="18"/>
    </row>
    <row r="408" spans="5:103" s="5" customFormat="1" x14ac:dyDescent="0.25">
      <c r="E408" s="64"/>
      <c r="K408" s="1"/>
      <c r="L408" s="1"/>
      <c r="M408" s="1"/>
      <c r="BL408" s="1"/>
      <c r="BT408" s="6"/>
      <c r="CT408" s="8"/>
      <c r="CV408" s="8"/>
      <c r="CW408" s="8"/>
      <c r="CY408" s="18"/>
    </row>
    <row r="409" spans="5:103" s="5" customFormat="1" x14ac:dyDescent="0.25">
      <c r="E409" s="64"/>
      <c r="K409" s="1"/>
      <c r="L409" s="1"/>
      <c r="M409" s="1"/>
      <c r="BL409" s="1"/>
      <c r="BT409" s="6"/>
      <c r="CT409" s="8"/>
      <c r="CV409" s="8"/>
      <c r="CW409" s="8"/>
      <c r="CY409" s="18"/>
    </row>
    <row r="410" spans="5:103" s="5" customFormat="1" x14ac:dyDescent="0.25">
      <c r="E410" s="64"/>
      <c r="K410" s="1"/>
      <c r="L410" s="1"/>
      <c r="M410" s="1"/>
      <c r="BL410" s="1"/>
      <c r="BT410" s="6"/>
      <c r="CT410" s="8"/>
      <c r="CV410" s="8"/>
      <c r="CW410" s="8"/>
      <c r="CY410" s="18"/>
    </row>
    <row r="411" spans="5:103" s="5" customFormat="1" x14ac:dyDescent="0.25">
      <c r="E411" s="64"/>
      <c r="K411" s="1"/>
      <c r="L411" s="1"/>
      <c r="M411" s="1"/>
      <c r="BL411" s="1"/>
      <c r="BT411" s="6"/>
      <c r="CT411" s="8"/>
      <c r="CV411" s="8"/>
      <c r="CW411" s="8"/>
      <c r="CY411" s="18"/>
    </row>
    <row r="412" spans="5:103" s="5" customFormat="1" x14ac:dyDescent="0.25">
      <c r="E412" s="64"/>
      <c r="K412" s="1"/>
      <c r="L412" s="1"/>
      <c r="M412" s="1"/>
      <c r="BL412" s="1"/>
      <c r="BT412" s="6"/>
      <c r="CT412" s="8"/>
      <c r="CV412" s="8"/>
      <c r="CW412" s="8"/>
      <c r="CY412" s="18"/>
    </row>
    <row r="413" spans="5:103" s="5" customFormat="1" x14ac:dyDescent="0.25">
      <c r="E413" s="64"/>
      <c r="K413" s="1"/>
      <c r="L413" s="1"/>
      <c r="M413" s="1"/>
      <c r="BL413" s="1"/>
      <c r="BT413" s="6"/>
      <c r="CT413" s="8"/>
      <c r="CV413" s="8"/>
      <c r="CW413" s="8"/>
      <c r="CY413" s="18"/>
    </row>
    <row r="414" spans="5:103" s="5" customFormat="1" x14ac:dyDescent="0.25">
      <c r="E414" s="64"/>
      <c r="K414" s="1"/>
      <c r="L414" s="1"/>
      <c r="M414" s="1"/>
      <c r="BL414" s="1"/>
      <c r="BT414" s="6"/>
      <c r="CT414" s="8"/>
      <c r="CV414" s="8"/>
      <c r="CW414" s="8"/>
      <c r="CY414" s="18"/>
    </row>
    <row r="415" spans="5:103" s="5" customFormat="1" x14ac:dyDescent="0.25">
      <c r="E415" s="64"/>
      <c r="K415" s="1"/>
      <c r="L415" s="1"/>
      <c r="M415" s="1"/>
      <c r="BL415" s="1"/>
      <c r="BT415" s="6"/>
      <c r="CT415" s="8"/>
      <c r="CV415" s="8"/>
      <c r="CW415" s="8"/>
      <c r="CY415" s="18"/>
    </row>
    <row r="416" spans="5:103" s="5" customFormat="1" x14ac:dyDescent="0.25">
      <c r="E416" s="64"/>
      <c r="K416" s="1"/>
      <c r="L416" s="1"/>
      <c r="M416" s="1"/>
      <c r="BL416" s="1"/>
      <c r="BT416" s="6"/>
      <c r="CT416" s="8"/>
      <c r="CV416" s="8"/>
      <c r="CW416" s="8"/>
      <c r="CY416" s="18"/>
    </row>
    <row r="417" spans="5:103" s="5" customFormat="1" x14ac:dyDescent="0.25">
      <c r="E417" s="64"/>
      <c r="K417" s="1"/>
      <c r="L417" s="1"/>
      <c r="M417" s="1"/>
      <c r="BL417" s="1"/>
      <c r="BT417" s="6"/>
      <c r="CT417" s="8"/>
      <c r="CV417" s="8"/>
      <c r="CW417" s="8"/>
      <c r="CY417" s="18"/>
    </row>
    <row r="418" spans="5:103" s="5" customFormat="1" x14ac:dyDescent="0.25">
      <c r="E418" s="64"/>
      <c r="K418" s="1"/>
      <c r="L418" s="1"/>
      <c r="M418" s="1"/>
      <c r="BL418" s="1"/>
      <c r="BT418" s="6"/>
      <c r="CT418" s="8"/>
      <c r="CV418" s="8"/>
      <c r="CW418" s="8"/>
      <c r="CY418" s="18"/>
    </row>
    <row r="419" spans="5:103" s="5" customFormat="1" x14ac:dyDescent="0.25">
      <c r="E419" s="64"/>
      <c r="K419" s="1"/>
      <c r="L419" s="1"/>
      <c r="M419" s="1"/>
      <c r="BL419" s="1"/>
      <c r="BT419" s="6"/>
      <c r="CT419" s="8"/>
      <c r="CV419" s="8"/>
      <c r="CW419" s="8"/>
      <c r="CY419" s="18"/>
    </row>
    <row r="420" spans="5:103" s="5" customFormat="1" x14ac:dyDescent="0.25">
      <c r="E420" s="64"/>
      <c r="K420" s="1"/>
      <c r="L420" s="1"/>
      <c r="M420" s="1"/>
      <c r="BL420" s="1"/>
      <c r="BT420" s="6"/>
      <c r="CT420" s="8"/>
      <c r="CV420" s="8"/>
      <c r="CW420" s="8"/>
      <c r="CY420" s="18"/>
    </row>
    <row r="421" spans="5:103" s="5" customFormat="1" x14ac:dyDescent="0.25">
      <c r="E421" s="64"/>
      <c r="K421" s="1"/>
      <c r="L421" s="1"/>
      <c r="M421" s="1"/>
      <c r="BL421" s="1"/>
      <c r="BT421" s="6"/>
      <c r="CT421" s="8"/>
      <c r="CV421" s="8"/>
      <c r="CW421" s="8"/>
      <c r="CY421" s="18"/>
    </row>
    <row r="422" spans="5:103" s="5" customFormat="1" x14ac:dyDescent="0.25">
      <c r="E422" s="64"/>
      <c r="K422" s="1"/>
      <c r="L422" s="1"/>
      <c r="M422" s="1"/>
      <c r="BL422" s="1"/>
      <c r="BT422" s="6"/>
      <c r="CT422" s="8"/>
      <c r="CV422" s="8"/>
      <c r="CW422" s="8"/>
      <c r="CY422" s="18"/>
    </row>
    <row r="423" spans="5:103" s="5" customFormat="1" x14ac:dyDescent="0.25">
      <c r="E423" s="64"/>
      <c r="K423" s="1"/>
      <c r="L423" s="1"/>
      <c r="M423" s="1"/>
      <c r="BL423" s="1"/>
      <c r="BT423" s="6"/>
      <c r="CT423" s="8"/>
      <c r="CV423" s="8"/>
      <c r="CW423" s="8"/>
      <c r="CY423" s="18"/>
    </row>
    <row r="424" spans="5:103" s="5" customFormat="1" x14ac:dyDescent="0.25">
      <c r="E424" s="64"/>
      <c r="K424" s="1"/>
      <c r="L424" s="1"/>
      <c r="M424" s="1"/>
      <c r="BL424" s="1"/>
      <c r="BT424" s="6"/>
      <c r="CT424" s="8"/>
      <c r="CV424" s="8"/>
      <c r="CW424" s="8"/>
      <c r="CY424" s="18"/>
    </row>
    <row r="425" spans="5:103" s="5" customFormat="1" x14ac:dyDescent="0.25">
      <c r="E425" s="64"/>
      <c r="K425" s="1"/>
      <c r="L425" s="1"/>
      <c r="M425" s="1"/>
      <c r="BL425" s="1"/>
      <c r="BT425" s="6"/>
      <c r="CT425" s="8"/>
      <c r="CV425" s="8"/>
      <c r="CW425" s="8"/>
      <c r="CY425" s="18"/>
    </row>
    <row r="426" spans="5:103" s="5" customFormat="1" x14ac:dyDescent="0.25">
      <c r="E426" s="64"/>
      <c r="K426" s="1"/>
      <c r="L426" s="1"/>
      <c r="M426" s="1"/>
      <c r="BL426" s="1"/>
      <c r="BT426" s="6"/>
      <c r="CT426" s="8"/>
      <c r="CV426" s="8"/>
      <c r="CW426" s="8"/>
      <c r="CY426" s="18"/>
    </row>
    <row r="427" spans="5:103" s="5" customFormat="1" x14ac:dyDescent="0.25">
      <c r="E427" s="64"/>
      <c r="K427" s="1"/>
      <c r="L427" s="1"/>
      <c r="M427" s="1"/>
      <c r="BL427" s="1"/>
      <c r="BT427" s="6"/>
      <c r="CT427" s="8"/>
      <c r="CV427" s="8"/>
      <c r="CW427" s="8"/>
      <c r="CY427" s="18"/>
    </row>
    <row r="428" spans="5:103" s="5" customFormat="1" x14ac:dyDescent="0.25">
      <c r="E428" s="64"/>
      <c r="K428" s="1"/>
      <c r="L428" s="1"/>
      <c r="M428" s="1"/>
      <c r="BL428" s="1"/>
      <c r="BT428" s="6"/>
      <c r="CT428" s="8"/>
      <c r="CV428" s="8"/>
      <c r="CW428" s="8"/>
      <c r="CY428" s="18"/>
    </row>
    <row r="429" spans="5:103" s="5" customFormat="1" x14ac:dyDescent="0.25">
      <c r="E429" s="64"/>
      <c r="K429" s="1"/>
      <c r="L429" s="1"/>
      <c r="M429" s="1"/>
      <c r="BL429" s="1"/>
      <c r="BT429" s="6"/>
      <c r="CT429" s="8"/>
      <c r="CV429" s="8"/>
      <c r="CW429" s="8"/>
      <c r="CY429" s="18"/>
    </row>
    <row r="430" spans="5:103" s="5" customFormat="1" x14ac:dyDescent="0.25">
      <c r="E430" s="64"/>
      <c r="K430" s="1"/>
      <c r="L430" s="1"/>
      <c r="M430" s="1"/>
      <c r="BL430" s="1"/>
      <c r="BT430" s="6"/>
      <c r="CT430" s="8"/>
      <c r="CV430" s="8"/>
      <c r="CW430" s="8"/>
      <c r="CY430" s="18"/>
    </row>
    <row r="431" spans="5:103" s="5" customFormat="1" x14ac:dyDescent="0.25">
      <c r="E431" s="64"/>
      <c r="K431" s="1"/>
      <c r="L431" s="1"/>
      <c r="M431" s="1"/>
      <c r="BL431" s="1"/>
      <c r="BT431" s="6"/>
      <c r="CT431" s="8"/>
      <c r="CV431" s="8"/>
      <c r="CW431" s="8"/>
      <c r="CY431" s="18"/>
    </row>
    <row r="432" spans="5:103" s="5" customFormat="1" x14ac:dyDescent="0.25">
      <c r="E432" s="64"/>
      <c r="K432" s="1"/>
      <c r="L432" s="1"/>
      <c r="M432" s="1"/>
      <c r="BL432" s="1"/>
      <c r="BT432" s="6"/>
      <c r="CT432" s="8"/>
      <c r="CV432" s="8"/>
      <c r="CW432" s="8"/>
      <c r="CY432" s="18"/>
    </row>
    <row r="433" spans="5:103" s="5" customFormat="1" x14ac:dyDescent="0.25">
      <c r="E433" s="64"/>
      <c r="K433" s="1"/>
      <c r="L433" s="1"/>
      <c r="M433" s="1"/>
      <c r="BL433" s="1"/>
      <c r="BT433" s="6"/>
      <c r="CT433" s="8"/>
      <c r="CV433" s="8"/>
      <c r="CW433" s="8"/>
      <c r="CY433" s="18"/>
    </row>
    <row r="434" spans="5:103" s="5" customFormat="1" x14ac:dyDescent="0.25">
      <c r="E434" s="64"/>
      <c r="K434" s="1"/>
      <c r="L434" s="1"/>
      <c r="M434" s="1"/>
      <c r="BL434" s="1"/>
      <c r="BT434" s="6"/>
      <c r="CT434" s="8"/>
      <c r="CV434" s="8"/>
      <c r="CW434" s="8"/>
      <c r="CY434" s="18"/>
    </row>
    <row r="435" spans="5:103" s="5" customFormat="1" x14ac:dyDescent="0.25">
      <c r="E435" s="64"/>
      <c r="K435" s="1"/>
      <c r="L435" s="1"/>
      <c r="M435" s="1"/>
      <c r="BL435" s="1"/>
      <c r="BT435" s="6"/>
      <c r="CT435" s="8"/>
      <c r="CV435" s="8"/>
      <c r="CW435" s="8"/>
      <c r="CY435" s="18"/>
    </row>
    <row r="436" spans="5:103" s="5" customFormat="1" x14ac:dyDescent="0.25">
      <c r="E436" s="64"/>
      <c r="K436" s="1"/>
      <c r="L436" s="1"/>
      <c r="M436" s="1"/>
      <c r="BL436" s="1"/>
      <c r="BT436" s="6"/>
      <c r="CT436" s="8"/>
      <c r="CV436" s="8"/>
      <c r="CW436" s="8"/>
      <c r="CY436" s="18"/>
    </row>
    <row r="437" spans="5:103" s="5" customFormat="1" x14ac:dyDescent="0.25">
      <c r="E437" s="64"/>
      <c r="K437" s="1"/>
      <c r="L437" s="1"/>
      <c r="M437" s="1"/>
      <c r="BL437" s="1"/>
      <c r="BT437" s="6"/>
      <c r="CT437" s="8"/>
      <c r="CV437" s="8"/>
      <c r="CW437" s="8"/>
      <c r="CY437" s="18"/>
    </row>
    <row r="438" spans="5:103" s="5" customFormat="1" x14ac:dyDescent="0.25">
      <c r="E438" s="64"/>
      <c r="K438" s="1"/>
      <c r="L438" s="1"/>
      <c r="M438" s="1"/>
      <c r="BL438" s="1"/>
      <c r="BT438" s="6"/>
      <c r="CT438" s="8"/>
      <c r="CV438" s="8"/>
      <c r="CW438" s="8"/>
      <c r="CY438" s="18"/>
    </row>
    <row r="439" spans="5:103" s="5" customFormat="1" x14ac:dyDescent="0.25">
      <c r="E439" s="64"/>
      <c r="K439" s="1"/>
      <c r="L439" s="1"/>
      <c r="M439" s="1"/>
      <c r="BL439" s="1"/>
      <c r="BT439" s="6"/>
      <c r="CT439" s="8"/>
      <c r="CV439" s="8"/>
      <c r="CW439" s="8"/>
      <c r="CY439" s="18"/>
    </row>
    <row r="440" spans="5:103" s="5" customFormat="1" x14ac:dyDescent="0.25">
      <c r="E440" s="64"/>
      <c r="K440" s="1"/>
      <c r="L440" s="1"/>
      <c r="M440" s="1"/>
      <c r="BL440" s="1"/>
      <c r="BT440" s="6"/>
      <c r="CT440" s="8"/>
      <c r="CV440" s="8"/>
      <c r="CW440" s="8"/>
      <c r="CY440" s="18"/>
    </row>
    <row r="441" spans="5:103" s="5" customFormat="1" x14ac:dyDescent="0.25">
      <c r="E441" s="64"/>
      <c r="K441" s="1"/>
      <c r="L441" s="1"/>
      <c r="M441" s="1"/>
      <c r="BL441" s="1"/>
      <c r="BT441" s="6"/>
      <c r="CT441" s="8"/>
      <c r="CV441" s="8"/>
      <c r="CW441" s="8"/>
      <c r="CY441" s="18"/>
    </row>
    <row r="442" spans="5:103" s="5" customFormat="1" x14ac:dyDescent="0.25">
      <c r="E442" s="64"/>
      <c r="K442" s="1"/>
      <c r="L442" s="1"/>
      <c r="M442" s="1"/>
      <c r="BL442" s="1"/>
      <c r="BT442" s="6"/>
      <c r="CT442" s="8"/>
      <c r="CV442" s="8"/>
      <c r="CW442" s="8"/>
      <c r="CY442" s="18"/>
    </row>
    <row r="443" spans="5:103" s="5" customFormat="1" x14ac:dyDescent="0.25">
      <c r="E443" s="64"/>
      <c r="K443" s="1"/>
      <c r="L443" s="1"/>
      <c r="M443" s="1"/>
      <c r="BL443" s="1"/>
      <c r="BT443" s="6"/>
      <c r="CT443" s="8"/>
      <c r="CV443" s="8"/>
      <c r="CW443" s="8"/>
      <c r="CY443" s="18"/>
    </row>
    <row r="444" spans="5:103" s="5" customFormat="1" x14ac:dyDescent="0.25">
      <c r="E444" s="64"/>
      <c r="K444" s="1"/>
      <c r="L444" s="1"/>
      <c r="M444" s="1"/>
      <c r="BL444" s="1"/>
      <c r="BT444" s="6"/>
      <c r="CT444" s="8"/>
      <c r="CV444" s="8"/>
      <c r="CW444" s="8"/>
      <c r="CY444" s="18"/>
    </row>
    <row r="445" spans="5:103" s="5" customFormat="1" x14ac:dyDescent="0.25">
      <c r="E445" s="64"/>
      <c r="K445" s="1"/>
      <c r="L445" s="1"/>
      <c r="M445" s="1"/>
      <c r="BL445" s="1"/>
      <c r="BT445" s="6"/>
      <c r="CT445" s="8"/>
      <c r="CV445" s="8"/>
      <c r="CW445" s="8"/>
      <c r="CY445" s="18"/>
    </row>
    <row r="446" spans="5:103" s="5" customFormat="1" x14ac:dyDescent="0.25">
      <c r="E446" s="64"/>
      <c r="K446" s="1"/>
      <c r="L446" s="1"/>
      <c r="M446" s="1"/>
      <c r="BL446" s="1"/>
      <c r="BT446" s="6"/>
      <c r="CT446" s="8"/>
      <c r="CV446" s="8"/>
      <c r="CW446" s="8"/>
      <c r="CY446" s="18"/>
    </row>
    <row r="447" spans="5:103" s="5" customFormat="1" x14ac:dyDescent="0.25">
      <c r="E447" s="64"/>
      <c r="K447" s="1"/>
      <c r="L447" s="1"/>
      <c r="M447" s="1"/>
      <c r="BL447" s="1"/>
      <c r="BT447" s="6"/>
      <c r="CT447" s="8"/>
      <c r="CV447" s="8"/>
      <c r="CW447" s="8"/>
      <c r="CY447" s="18"/>
    </row>
    <row r="448" spans="5:103" s="5" customFormat="1" x14ac:dyDescent="0.25">
      <c r="E448" s="64"/>
      <c r="K448" s="1"/>
      <c r="L448" s="1"/>
      <c r="M448" s="1"/>
      <c r="BL448" s="1"/>
      <c r="BT448" s="6"/>
      <c r="CT448" s="8"/>
      <c r="CV448" s="8"/>
      <c r="CW448" s="8"/>
      <c r="CY448" s="18"/>
    </row>
    <row r="449" spans="5:103" s="5" customFormat="1" x14ac:dyDescent="0.25">
      <c r="E449" s="64"/>
      <c r="K449" s="1"/>
      <c r="L449" s="1"/>
      <c r="M449" s="1"/>
      <c r="BL449" s="1"/>
      <c r="BT449" s="6"/>
      <c r="CT449" s="8"/>
      <c r="CV449" s="8"/>
      <c r="CW449" s="8"/>
      <c r="CY449" s="18"/>
    </row>
    <row r="450" spans="5:103" s="5" customFormat="1" x14ac:dyDescent="0.25">
      <c r="E450" s="64"/>
      <c r="K450" s="1"/>
      <c r="L450" s="1"/>
      <c r="M450" s="1"/>
      <c r="BL450" s="1"/>
      <c r="BT450" s="6"/>
      <c r="CT450" s="8"/>
      <c r="CV450" s="8"/>
      <c r="CW450" s="8"/>
      <c r="CY450" s="18"/>
    </row>
    <row r="451" spans="5:103" s="5" customFormat="1" x14ac:dyDescent="0.25">
      <c r="E451" s="64"/>
      <c r="K451" s="1"/>
      <c r="L451" s="1"/>
      <c r="M451" s="1"/>
      <c r="BL451" s="1"/>
      <c r="BT451" s="6"/>
      <c r="CT451" s="8"/>
      <c r="CV451" s="8"/>
      <c r="CW451" s="8"/>
      <c r="CY451" s="18"/>
    </row>
    <row r="452" spans="5:103" s="5" customFormat="1" x14ac:dyDescent="0.25">
      <c r="E452" s="64"/>
      <c r="K452" s="1"/>
      <c r="L452" s="1"/>
      <c r="M452" s="1"/>
      <c r="BL452" s="1"/>
      <c r="BT452" s="6"/>
      <c r="CT452" s="8"/>
      <c r="CV452" s="8"/>
      <c r="CW452" s="8"/>
      <c r="CY452" s="18"/>
    </row>
    <row r="453" spans="5:103" s="5" customFormat="1" x14ac:dyDescent="0.25">
      <c r="E453" s="64"/>
      <c r="K453" s="1"/>
      <c r="L453" s="1"/>
      <c r="M453" s="1"/>
      <c r="BL453" s="1"/>
      <c r="BT453" s="6"/>
      <c r="CT453" s="8"/>
      <c r="CV453" s="8"/>
      <c r="CW453" s="8"/>
      <c r="CY453" s="18"/>
    </row>
    <row r="454" spans="5:103" s="5" customFormat="1" x14ac:dyDescent="0.25">
      <c r="E454" s="64"/>
      <c r="K454" s="1"/>
      <c r="L454" s="1"/>
      <c r="M454" s="1"/>
      <c r="BL454" s="1"/>
      <c r="BT454" s="6"/>
      <c r="CT454" s="8"/>
      <c r="CV454" s="8"/>
      <c r="CW454" s="8"/>
      <c r="CY454" s="18"/>
    </row>
    <row r="455" spans="5:103" s="5" customFormat="1" x14ac:dyDescent="0.25">
      <c r="E455" s="64"/>
      <c r="K455" s="1"/>
      <c r="L455" s="1"/>
      <c r="M455" s="1"/>
      <c r="BL455" s="1"/>
      <c r="BT455" s="6"/>
      <c r="CT455" s="8"/>
      <c r="CV455" s="8"/>
      <c r="CW455" s="8"/>
      <c r="CY455" s="18"/>
    </row>
    <row r="456" spans="5:103" s="5" customFormat="1" x14ac:dyDescent="0.25">
      <c r="E456" s="64"/>
      <c r="K456" s="1"/>
      <c r="L456" s="1"/>
      <c r="M456" s="1"/>
      <c r="BL456" s="1"/>
      <c r="BT456" s="6"/>
      <c r="CT456" s="8"/>
      <c r="CV456" s="8"/>
      <c r="CW456" s="8"/>
      <c r="CY456" s="18"/>
    </row>
    <row r="457" spans="5:103" s="5" customFormat="1" x14ac:dyDescent="0.25">
      <c r="E457" s="64"/>
      <c r="K457" s="1"/>
      <c r="L457" s="1"/>
      <c r="M457" s="1"/>
      <c r="BL457" s="1"/>
      <c r="BT457" s="6"/>
      <c r="CT457" s="8"/>
      <c r="CV457" s="8"/>
      <c r="CW457" s="8"/>
      <c r="CY457" s="18"/>
    </row>
    <row r="458" spans="5:103" s="5" customFormat="1" x14ac:dyDescent="0.25">
      <c r="E458" s="64"/>
      <c r="K458" s="1"/>
      <c r="L458" s="1"/>
      <c r="M458" s="1"/>
      <c r="BL458" s="1"/>
      <c r="BT458" s="6"/>
      <c r="CT458" s="8"/>
      <c r="CV458" s="8"/>
      <c r="CW458" s="8"/>
      <c r="CY458" s="18"/>
    </row>
    <row r="459" spans="5:103" s="5" customFormat="1" x14ac:dyDescent="0.25">
      <c r="E459" s="64"/>
      <c r="K459" s="1"/>
      <c r="L459" s="1"/>
      <c r="M459" s="1"/>
      <c r="BL459" s="1"/>
      <c r="BT459" s="6"/>
      <c r="CT459" s="8"/>
      <c r="CV459" s="8"/>
      <c r="CW459" s="8"/>
      <c r="CY459" s="18"/>
    </row>
    <row r="460" spans="5:103" s="5" customFormat="1" x14ac:dyDescent="0.25">
      <c r="E460" s="64"/>
      <c r="K460" s="1"/>
      <c r="L460" s="1"/>
      <c r="M460" s="1"/>
      <c r="BL460" s="1"/>
      <c r="BT460" s="6"/>
      <c r="CT460" s="8"/>
      <c r="CV460" s="8"/>
      <c r="CW460" s="8"/>
      <c r="CY460" s="18"/>
    </row>
    <row r="461" spans="5:103" s="5" customFormat="1" x14ac:dyDescent="0.25">
      <c r="E461" s="64"/>
      <c r="K461" s="1"/>
      <c r="L461" s="1"/>
      <c r="M461" s="1"/>
      <c r="BL461" s="1"/>
      <c r="BT461" s="6"/>
      <c r="CT461" s="8"/>
      <c r="CV461" s="8"/>
      <c r="CW461" s="8"/>
      <c r="CY461" s="18"/>
    </row>
    <row r="462" spans="5:103" s="5" customFormat="1" x14ac:dyDescent="0.25">
      <c r="E462" s="64"/>
      <c r="K462" s="1"/>
      <c r="L462" s="1"/>
      <c r="M462" s="1"/>
      <c r="BL462" s="1"/>
      <c r="BT462" s="6"/>
      <c r="CT462" s="8"/>
      <c r="CV462" s="8"/>
      <c r="CW462" s="8"/>
      <c r="CY462" s="18"/>
    </row>
    <row r="463" spans="5:103" s="5" customFormat="1" x14ac:dyDescent="0.25">
      <c r="E463" s="64"/>
      <c r="K463" s="1"/>
      <c r="L463" s="1"/>
      <c r="M463" s="1"/>
      <c r="BL463" s="1"/>
      <c r="BT463" s="6"/>
      <c r="CT463" s="8"/>
      <c r="CV463" s="8"/>
      <c r="CW463" s="8"/>
      <c r="CY463" s="18"/>
    </row>
    <row r="464" spans="5:103" s="5" customFormat="1" x14ac:dyDescent="0.25">
      <c r="E464" s="64"/>
      <c r="K464" s="1"/>
      <c r="L464" s="1"/>
      <c r="M464" s="1"/>
      <c r="BL464" s="1"/>
      <c r="BT464" s="6"/>
      <c r="CT464" s="8"/>
      <c r="CV464" s="8"/>
      <c r="CW464" s="8"/>
      <c r="CY464" s="18"/>
    </row>
    <row r="465" spans="5:103" s="5" customFormat="1" x14ac:dyDescent="0.25">
      <c r="E465" s="64"/>
      <c r="K465" s="1"/>
      <c r="L465" s="1"/>
      <c r="M465" s="1"/>
      <c r="BL465" s="1"/>
      <c r="BT465" s="6"/>
      <c r="CT465" s="8"/>
      <c r="CV465" s="8"/>
      <c r="CW465" s="8"/>
      <c r="CY465" s="18"/>
    </row>
    <row r="466" spans="5:103" s="5" customFormat="1" x14ac:dyDescent="0.25">
      <c r="E466" s="64"/>
      <c r="K466" s="1"/>
      <c r="L466" s="1"/>
      <c r="M466" s="1"/>
      <c r="BL466" s="1"/>
      <c r="BT466" s="6"/>
      <c r="CT466" s="8"/>
      <c r="CV466" s="8"/>
      <c r="CW466" s="8"/>
      <c r="CY466" s="18"/>
    </row>
    <row r="467" spans="5:103" s="5" customFormat="1" x14ac:dyDescent="0.25">
      <c r="E467" s="64"/>
      <c r="K467" s="1"/>
      <c r="L467" s="1"/>
      <c r="M467" s="1"/>
      <c r="BL467" s="1"/>
      <c r="BT467" s="6"/>
      <c r="CT467" s="8"/>
      <c r="CV467" s="8"/>
      <c r="CW467" s="8"/>
      <c r="CY467" s="18"/>
    </row>
    <row r="468" spans="5:103" s="5" customFormat="1" x14ac:dyDescent="0.25">
      <c r="E468" s="64"/>
      <c r="K468" s="1"/>
      <c r="L468" s="1"/>
      <c r="M468" s="1"/>
      <c r="BL468" s="1"/>
      <c r="BT468" s="6"/>
      <c r="CT468" s="8"/>
      <c r="CV468" s="8"/>
      <c r="CW468" s="8"/>
      <c r="CY468" s="18"/>
    </row>
    <row r="469" spans="5:103" s="5" customFormat="1" x14ac:dyDescent="0.25">
      <c r="E469" s="64"/>
      <c r="K469" s="1"/>
      <c r="L469" s="1"/>
      <c r="M469" s="1"/>
      <c r="BL469" s="1"/>
      <c r="BT469" s="6"/>
      <c r="CT469" s="8"/>
      <c r="CV469" s="8"/>
      <c r="CW469" s="8"/>
      <c r="CY469" s="18"/>
    </row>
    <row r="470" spans="5:103" s="5" customFormat="1" x14ac:dyDescent="0.25">
      <c r="E470" s="64"/>
      <c r="K470" s="1"/>
      <c r="L470" s="1"/>
      <c r="M470" s="1"/>
      <c r="BL470" s="1"/>
      <c r="BT470" s="6"/>
      <c r="CT470" s="8"/>
      <c r="CV470" s="8"/>
      <c r="CW470" s="8"/>
      <c r="CY470" s="18"/>
    </row>
    <row r="471" spans="5:103" s="5" customFormat="1" x14ac:dyDescent="0.25">
      <c r="E471" s="64"/>
      <c r="K471" s="1"/>
      <c r="L471" s="1"/>
      <c r="M471" s="1"/>
      <c r="BL471" s="1"/>
      <c r="BT471" s="6"/>
      <c r="CT471" s="8"/>
      <c r="CV471" s="8"/>
      <c r="CW471" s="8"/>
      <c r="CY471" s="18"/>
    </row>
    <row r="472" spans="5:103" s="5" customFormat="1" x14ac:dyDescent="0.25">
      <c r="E472" s="64"/>
      <c r="K472" s="1"/>
      <c r="L472" s="1"/>
      <c r="M472" s="1"/>
      <c r="BL472" s="1"/>
      <c r="BT472" s="6"/>
      <c r="CT472" s="8"/>
      <c r="CV472" s="8"/>
      <c r="CW472" s="8"/>
      <c r="CY472" s="18"/>
    </row>
    <row r="473" spans="5:103" s="5" customFormat="1" x14ac:dyDescent="0.25">
      <c r="E473" s="64"/>
      <c r="K473" s="1"/>
      <c r="L473" s="1"/>
      <c r="M473" s="1"/>
      <c r="BL473" s="1"/>
      <c r="BT473" s="6"/>
      <c r="CT473" s="8"/>
      <c r="CV473" s="8"/>
      <c r="CW473" s="8"/>
      <c r="CY473" s="18"/>
    </row>
    <row r="474" spans="5:103" s="5" customFormat="1" x14ac:dyDescent="0.25">
      <c r="E474" s="64"/>
      <c r="K474" s="1"/>
      <c r="L474" s="1"/>
      <c r="M474" s="1"/>
      <c r="BL474" s="1"/>
      <c r="BT474" s="6"/>
      <c r="CT474" s="8"/>
      <c r="CV474" s="8"/>
      <c r="CW474" s="8"/>
      <c r="CY474" s="18"/>
    </row>
    <row r="475" spans="5:103" s="5" customFormat="1" x14ac:dyDescent="0.25">
      <c r="E475" s="64"/>
      <c r="K475" s="1"/>
      <c r="L475" s="1"/>
      <c r="M475" s="1"/>
      <c r="BL475" s="1"/>
      <c r="BT475" s="6"/>
      <c r="CT475" s="8"/>
      <c r="CV475" s="8"/>
      <c r="CW475" s="8"/>
      <c r="CY475" s="18"/>
    </row>
    <row r="476" spans="5:103" s="5" customFormat="1" x14ac:dyDescent="0.25">
      <c r="E476" s="64"/>
      <c r="K476" s="1"/>
      <c r="L476" s="1"/>
      <c r="M476" s="1"/>
      <c r="BL476" s="1"/>
      <c r="BT476" s="6"/>
      <c r="CT476" s="8"/>
      <c r="CV476" s="8"/>
      <c r="CW476" s="8"/>
      <c r="CY476" s="18"/>
    </row>
    <row r="477" spans="5:103" s="5" customFormat="1" x14ac:dyDescent="0.25">
      <c r="E477" s="64"/>
      <c r="K477" s="1"/>
      <c r="L477" s="1"/>
      <c r="M477" s="1"/>
      <c r="BL477" s="1"/>
      <c r="BT477" s="6"/>
      <c r="CT477" s="8"/>
      <c r="CV477" s="8"/>
      <c r="CW477" s="8"/>
      <c r="CY477" s="18"/>
    </row>
    <row r="478" spans="5:103" s="5" customFormat="1" x14ac:dyDescent="0.25">
      <c r="E478" s="64"/>
      <c r="K478" s="1"/>
      <c r="L478" s="1"/>
      <c r="M478" s="1"/>
      <c r="BL478" s="1"/>
      <c r="BT478" s="6"/>
      <c r="CT478" s="8"/>
      <c r="CV478" s="8"/>
      <c r="CW478" s="8"/>
      <c r="CY478" s="18"/>
    </row>
    <row r="479" spans="5:103" s="5" customFormat="1" x14ac:dyDescent="0.25">
      <c r="E479" s="64"/>
      <c r="K479" s="1"/>
      <c r="L479" s="1"/>
      <c r="M479" s="1"/>
      <c r="BL479" s="1"/>
      <c r="BT479" s="6"/>
      <c r="CT479" s="8"/>
      <c r="CV479" s="8"/>
      <c r="CW479" s="8"/>
      <c r="CY479" s="18"/>
    </row>
    <row r="480" spans="5:103" s="5" customFormat="1" x14ac:dyDescent="0.25">
      <c r="E480" s="64"/>
      <c r="K480" s="1"/>
      <c r="L480" s="1"/>
      <c r="M480" s="1"/>
      <c r="BL480" s="1"/>
      <c r="BT480" s="6"/>
      <c r="CT480" s="8"/>
      <c r="CV480" s="8"/>
      <c r="CW480" s="8"/>
      <c r="CY480" s="18"/>
    </row>
    <row r="481" spans="5:103" s="5" customFormat="1" x14ac:dyDescent="0.25">
      <c r="E481" s="64"/>
      <c r="K481" s="1"/>
      <c r="L481" s="1"/>
      <c r="M481" s="1"/>
      <c r="BL481" s="1"/>
      <c r="BT481" s="6"/>
      <c r="CT481" s="8"/>
      <c r="CV481" s="8"/>
      <c r="CW481" s="8"/>
      <c r="CY481" s="18"/>
    </row>
    <row r="482" spans="5:103" s="5" customFormat="1" x14ac:dyDescent="0.25">
      <c r="E482" s="64"/>
      <c r="K482" s="1"/>
      <c r="L482" s="1"/>
      <c r="M482" s="1"/>
      <c r="BL482" s="1"/>
      <c r="BT482" s="6"/>
      <c r="CT482" s="8"/>
      <c r="CV482" s="8"/>
      <c r="CW482" s="8"/>
      <c r="CY482" s="18"/>
    </row>
    <row r="483" spans="5:103" s="5" customFormat="1" x14ac:dyDescent="0.25">
      <c r="E483" s="64"/>
      <c r="K483" s="1"/>
      <c r="L483" s="1"/>
      <c r="M483" s="1"/>
      <c r="BL483" s="1"/>
      <c r="BT483" s="6"/>
      <c r="CT483" s="8"/>
      <c r="CV483" s="8"/>
      <c r="CW483" s="8"/>
      <c r="CY483" s="18"/>
    </row>
    <row r="484" spans="5:103" s="5" customFormat="1" x14ac:dyDescent="0.25">
      <c r="E484" s="64"/>
      <c r="K484" s="1"/>
      <c r="L484" s="1"/>
      <c r="M484" s="1"/>
      <c r="BL484" s="1"/>
      <c r="BT484" s="6"/>
      <c r="CT484" s="8"/>
      <c r="CV484" s="8"/>
      <c r="CW484" s="8"/>
      <c r="CY484" s="18"/>
    </row>
    <row r="485" spans="5:103" s="5" customFormat="1" x14ac:dyDescent="0.25">
      <c r="E485" s="64"/>
      <c r="K485" s="1"/>
      <c r="L485" s="1"/>
      <c r="M485" s="1"/>
      <c r="BL485" s="1"/>
      <c r="BT485" s="6"/>
      <c r="CT485" s="8"/>
      <c r="CV485" s="8"/>
      <c r="CW485" s="8"/>
      <c r="CY485" s="18"/>
    </row>
    <row r="486" spans="5:103" s="5" customFormat="1" x14ac:dyDescent="0.25">
      <c r="E486" s="64"/>
      <c r="K486" s="1"/>
      <c r="L486" s="1"/>
      <c r="M486" s="1"/>
      <c r="BL486" s="1"/>
      <c r="BT486" s="6"/>
      <c r="CT486" s="8"/>
      <c r="CV486" s="8"/>
      <c r="CW486" s="8"/>
      <c r="CY486" s="18"/>
    </row>
    <row r="487" spans="5:103" s="5" customFormat="1" x14ac:dyDescent="0.25">
      <c r="E487" s="64"/>
      <c r="K487" s="1"/>
      <c r="L487" s="1"/>
      <c r="M487" s="1"/>
      <c r="BL487" s="1"/>
      <c r="BT487" s="6"/>
      <c r="CT487" s="8"/>
      <c r="CV487" s="8"/>
      <c r="CW487" s="8"/>
      <c r="CY487" s="18"/>
    </row>
    <row r="488" spans="5:103" s="5" customFormat="1" x14ac:dyDescent="0.25">
      <c r="E488" s="64"/>
      <c r="K488" s="1"/>
      <c r="L488" s="1"/>
      <c r="M488" s="1"/>
      <c r="BL488" s="1"/>
      <c r="BT488" s="6"/>
      <c r="CT488" s="8"/>
      <c r="CV488" s="8"/>
      <c r="CW488" s="8"/>
      <c r="CY488" s="18"/>
    </row>
    <row r="489" spans="5:103" s="5" customFormat="1" x14ac:dyDescent="0.25">
      <c r="E489" s="64"/>
      <c r="K489" s="1"/>
      <c r="L489" s="1"/>
      <c r="M489" s="1"/>
      <c r="BL489" s="1"/>
      <c r="BT489" s="6"/>
      <c r="CT489" s="8"/>
      <c r="CV489" s="8"/>
      <c r="CW489" s="8"/>
      <c r="CY489" s="18"/>
    </row>
    <row r="490" spans="5:103" s="5" customFormat="1" x14ac:dyDescent="0.25">
      <c r="E490" s="64"/>
      <c r="K490" s="1"/>
      <c r="L490" s="1"/>
      <c r="M490" s="1"/>
      <c r="BL490" s="1"/>
      <c r="BT490" s="6"/>
      <c r="CT490" s="8"/>
      <c r="CV490" s="8"/>
      <c r="CW490" s="8"/>
      <c r="CY490" s="18"/>
    </row>
    <row r="491" spans="5:103" s="5" customFormat="1" x14ac:dyDescent="0.25">
      <c r="E491" s="64"/>
      <c r="K491" s="1"/>
      <c r="L491" s="1"/>
      <c r="M491" s="1"/>
      <c r="BL491" s="1"/>
      <c r="BT491" s="6"/>
      <c r="CT491" s="8"/>
      <c r="CV491" s="8"/>
      <c r="CW491" s="8"/>
      <c r="CY491" s="18"/>
    </row>
    <row r="492" spans="5:103" s="5" customFormat="1" x14ac:dyDescent="0.25">
      <c r="E492" s="64"/>
      <c r="K492" s="1"/>
      <c r="L492" s="1"/>
      <c r="M492" s="1"/>
      <c r="BL492" s="1"/>
      <c r="BT492" s="6"/>
      <c r="CT492" s="8"/>
      <c r="CV492" s="8"/>
      <c r="CW492" s="8"/>
      <c r="CY492" s="18"/>
    </row>
    <row r="493" spans="5:103" s="5" customFormat="1" x14ac:dyDescent="0.25">
      <c r="E493" s="64"/>
      <c r="K493" s="1"/>
      <c r="L493" s="1"/>
      <c r="M493" s="1"/>
      <c r="BL493" s="1"/>
      <c r="BT493" s="6"/>
      <c r="CT493" s="8"/>
      <c r="CV493" s="8"/>
      <c r="CW493" s="8"/>
      <c r="CY493" s="18"/>
    </row>
    <row r="494" spans="5:103" s="5" customFormat="1" x14ac:dyDescent="0.25">
      <c r="E494" s="64"/>
      <c r="K494" s="1"/>
      <c r="L494" s="1"/>
      <c r="M494" s="1"/>
      <c r="BL494" s="1"/>
      <c r="BT494" s="6"/>
      <c r="CT494" s="8"/>
      <c r="CV494" s="8"/>
      <c r="CW494" s="8"/>
      <c r="CY494" s="18"/>
    </row>
    <row r="495" spans="5:103" s="5" customFormat="1" x14ac:dyDescent="0.25">
      <c r="E495" s="64"/>
      <c r="K495" s="1"/>
      <c r="L495" s="1"/>
      <c r="M495" s="1"/>
      <c r="BL495" s="1"/>
      <c r="BT495" s="6"/>
      <c r="CT495" s="8"/>
      <c r="CV495" s="8"/>
      <c r="CW495" s="8"/>
      <c r="CY495" s="18"/>
    </row>
    <row r="496" spans="5:103" s="5" customFormat="1" x14ac:dyDescent="0.25">
      <c r="E496" s="64"/>
      <c r="K496" s="1"/>
      <c r="L496" s="1"/>
      <c r="M496" s="1"/>
      <c r="BL496" s="1"/>
      <c r="BT496" s="6"/>
      <c r="CT496" s="8"/>
      <c r="CV496" s="8"/>
      <c r="CW496" s="8"/>
      <c r="CY496" s="18"/>
    </row>
    <row r="497" spans="5:103" s="5" customFormat="1" x14ac:dyDescent="0.25">
      <c r="E497" s="64"/>
      <c r="K497" s="1"/>
      <c r="L497" s="1"/>
      <c r="M497" s="1"/>
      <c r="BL497" s="1"/>
      <c r="BT497" s="6"/>
      <c r="CT497" s="8"/>
      <c r="CV497" s="8"/>
      <c r="CW497" s="8"/>
      <c r="CY497" s="18"/>
    </row>
    <row r="498" spans="5:103" s="5" customFormat="1" x14ac:dyDescent="0.25">
      <c r="E498" s="64"/>
      <c r="K498" s="1"/>
      <c r="L498" s="1"/>
      <c r="M498" s="1"/>
      <c r="BL498" s="1"/>
      <c r="BT498" s="6"/>
      <c r="CT498" s="8"/>
      <c r="CV498" s="8"/>
      <c r="CW498" s="8"/>
      <c r="CY498" s="18"/>
    </row>
    <row r="499" spans="5:103" s="5" customFormat="1" x14ac:dyDescent="0.25">
      <c r="E499" s="64"/>
      <c r="K499" s="1"/>
      <c r="L499" s="1"/>
      <c r="M499" s="1"/>
      <c r="BL499" s="1"/>
      <c r="BT499" s="6"/>
      <c r="CT499" s="8"/>
      <c r="CV499" s="8"/>
      <c r="CW499" s="8"/>
      <c r="CY499" s="18"/>
    </row>
    <row r="500" spans="5:103" s="5" customFormat="1" x14ac:dyDescent="0.25">
      <c r="E500" s="64"/>
      <c r="K500" s="1"/>
      <c r="L500" s="1"/>
      <c r="M500" s="1"/>
      <c r="BL500" s="1"/>
      <c r="BT500" s="6"/>
      <c r="CT500" s="8"/>
      <c r="CV500" s="8"/>
      <c r="CW500" s="8"/>
      <c r="CY500" s="18"/>
    </row>
    <row r="501" spans="5:103" s="5" customFormat="1" x14ac:dyDescent="0.25">
      <c r="E501" s="64"/>
      <c r="K501" s="1"/>
      <c r="L501" s="1"/>
      <c r="M501" s="1"/>
      <c r="BL501" s="1"/>
      <c r="BT501" s="6"/>
      <c r="CT501" s="8"/>
      <c r="CV501" s="8"/>
      <c r="CW501" s="8"/>
      <c r="CY501" s="18"/>
    </row>
    <row r="502" spans="5:103" s="5" customFormat="1" x14ac:dyDescent="0.25">
      <c r="E502" s="64"/>
      <c r="K502" s="1"/>
      <c r="L502" s="1"/>
      <c r="M502" s="1"/>
      <c r="BL502" s="1"/>
      <c r="BT502" s="6"/>
      <c r="CT502" s="8"/>
      <c r="CV502" s="8"/>
      <c r="CW502" s="8"/>
      <c r="CY502" s="18"/>
    </row>
    <row r="503" spans="5:103" s="5" customFormat="1" x14ac:dyDescent="0.25">
      <c r="E503" s="64"/>
      <c r="K503" s="1"/>
      <c r="L503" s="1"/>
      <c r="M503" s="1"/>
      <c r="BL503" s="1"/>
      <c r="BT503" s="6"/>
      <c r="CT503" s="8"/>
      <c r="CV503" s="8"/>
      <c r="CW503" s="8"/>
      <c r="CY503" s="18"/>
    </row>
    <row r="504" spans="5:103" s="5" customFormat="1" x14ac:dyDescent="0.25">
      <c r="E504" s="64"/>
      <c r="K504" s="1"/>
      <c r="L504" s="1"/>
      <c r="M504" s="1"/>
      <c r="BL504" s="1"/>
      <c r="BT504" s="6"/>
      <c r="CT504" s="8"/>
      <c r="CV504" s="8"/>
      <c r="CW504" s="8"/>
      <c r="CY504" s="18"/>
    </row>
    <row r="505" spans="5:103" s="5" customFormat="1" x14ac:dyDescent="0.25">
      <c r="E505" s="64"/>
      <c r="K505" s="1"/>
      <c r="L505" s="1"/>
      <c r="M505" s="1"/>
      <c r="BL505" s="1"/>
      <c r="BT505" s="6"/>
      <c r="CT505" s="8"/>
      <c r="CV505" s="8"/>
      <c r="CW505" s="8"/>
      <c r="CY505" s="18"/>
    </row>
    <row r="506" spans="5:103" s="5" customFormat="1" x14ac:dyDescent="0.25">
      <c r="E506" s="64"/>
      <c r="K506" s="1"/>
      <c r="L506" s="1"/>
      <c r="M506" s="1"/>
      <c r="BL506" s="1"/>
      <c r="BT506" s="6"/>
      <c r="CT506" s="8"/>
      <c r="CV506" s="8"/>
      <c r="CW506" s="8"/>
      <c r="CY506" s="18"/>
    </row>
    <row r="507" spans="5:103" s="5" customFormat="1" x14ac:dyDescent="0.25">
      <c r="E507" s="64"/>
      <c r="K507" s="1"/>
      <c r="L507" s="1"/>
      <c r="M507" s="1"/>
      <c r="BL507" s="1"/>
      <c r="BT507" s="6"/>
      <c r="CT507" s="8"/>
      <c r="CV507" s="8"/>
      <c r="CW507" s="8"/>
      <c r="CY507" s="18"/>
    </row>
    <row r="508" spans="5:103" s="5" customFormat="1" x14ac:dyDescent="0.25">
      <c r="E508" s="64"/>
      <c r="K508" s="1"/>
      <c r="L508" s="1"/>
      <c r="M508" s="1"/>
      <c r="BL508" s="1"/>
      <c r="BT508" s="6"/>
      <c r="CT508" s="8"/>
      <c r="CV508" s="8"/>
      <c r="CW508" s="8"/>
      <c r="CY508" s="18"/>
    </row>
    <row r="509" spans="5:103" s="5" customFormat="1" x14ac:dyDescent="0.25">
      <c r="E509" s="64"/>
      <c r="K509" s="1"/>
      <c r="L509" s="1"/>
      <c r="M509" s="1"/>
      <c r="BL509" s="1"/>
      <c r="BT509" s="6"/>
      <c r="CT509" s="8"/>
      <c r="CV509" s="8"/>
      <c r="CW509" s="8"/>
      <c r="CY509" s="18"/>
    </row>
    <row r="510" spans="5:103" s="5" customFormat="1" x14ac:dyDescent="0.25">
      <c r="E510" s="64"/>
      <c r="K510" s="1"/>
      <c r="L510" s="1"/>
      <c r="M510" s="1"/>
      <c r="BL510" s="1"/>
      <c r="BT510" s="6"/>
      <c r="CT510" s="8"/>
      <c r="CV510" s="8"/>
      <c r="CW510" s="8"/>
      <c r="CY510" s="18"/>
    </row>
    <row r="511" spans="5:103" s="5" customFormat="1" x14ac:dyDescent="0.25">
      <c r="E511" s="64"/>
      <c r="K511" s="1"/>
      <c r="L511" s="1"/>
      <c r="M511" s="1"/>
      <c r="BL511" s="1"/>
      <c r="BT511" s="6"/>
      <c r="CT511" s="8"/>
      <c r="CV511" s="8"/>
      <c r="CW511" s="8"/>
      <c r="CY511" s="18"/>
    </row>
    <row r="512" spans="5:103" s="5" customFormat="1" x14ac:dyDescent="0.25">
      <c r="E512" s="64"/>
      <c r="K512" s="1"/>
      <c r="L512" s="1"/>
      <c r="M512" s="1"/>
      <c r="BL512" s="1"/>
      <c r="BT512" s="6"/>
      <c r="CT512" s="8"/>
      <c r="CV512" s="8"/>
      <c r="CW512" s="8"/>
      <c r="CY512" s="18"/>
    </row>
    <row r="513" spans="5:103" s="5" customFormat="1" x14ac:dyDescent="0.25">
      <c r="E513" s="64"/>
      <c r="K513" s="1"/>
      <c r="L513" s="1"/>
      <c r="M513" s="1"/>
      <c r="BL513" s="1"/>
      <c r="BT513" s="6"/>
      <c r="CT513" s="8"/>
      <c r="CV513" s="8"/>
      <c r="CW513" s="8"/>
      <c r="CY513" s="18"/>
    </row>
    <row r="514" spans="5:103" s="5" customFormat="1" x14ac:dyDescent="0.25">
      <c r="E514" s="64"/>
      <c r="K514" s="1"/>
      <c r="L514" s="1"/>
      <c r="M514" s="1"/>
      <c r="BL514" s="1"/>
      <c r="BT514" s="6"/>
      <c r="CT514" s="8"/>
      <c r="CV514" s="8"/>
      <c r="CW514" s="8"/>
      <c r="CY514" s="18"/>
    </row>
    <row r="515" spans="5:103" s="5" customFormat="1" x14ac:dyDescent="0.25">
      <c r="E515" s="64"/>
      <c r="K515" s="1"/>
      <c r="L515" s="1"/>
      <c r="M515" s="1"/>
      <c r="BL515" s="1"/>
      <c r="BT515" s="6"/>
      <c r="CT515" s="8"/>
      <c r="CV515" s="8"/>
      <c r="CW515" s="8"/>
      <c r="CY515" s="18"/>
    </row>
    <row r="516" spans="5:103" s="5" customFormat="1" x14ac:dyDescent="0.25">
      <c r="E516" s="64"/>
      <c r="K516" s="1"/>
      <c r="L516" s="1"/>
      <c r="M516" s="1"/>
      <c r="BL516" s="1"/>
      <c r="BT516" s="6"/>
      <c r="CT516" s="8"/>
      <c r="CV516" s="8"/>
      <c r="CW516" s="8"/>
      <c r="CY516" s="18"/>
    </row>
    <row r="517" spans="5:103" s="5" customFormat="1" x14ac:dyDescent="0.25">
      <c r="E517" s="64"/>
      <c r="K517" s="1"/>
      <c r="L517" s="1"/>
      <c r="M517" s="1"/>
      <c r="BL517" s="1"/>
      <c r="BT517" s="6"/>
      <c r="CT517" s="8"/>
      <c r="CV517" s="8"/>
      <c r="CW517" s="8"/>
      <c r="CY517" s="18"/>
    </row>
    <row r="518" spans="5:103" s="5" customFormat="1" x14ac:dyDescent="0.25">
      <c r="E518" s="64"/>
      <c r="K518" s="1"/>
      <c r="L518" s="1"/>
      <c r="M518" s="1"/>
      <c r="BL518" s="1"/>
      <c r="BT518" s="6"/>
      <c r="CT518" s="8"/>
      <c r="CV518" s="8"/>
      <c r="CW518" s="8"/>
      <c r="CY518" s="18"/>
    </row>
    <row r="519" spans="5:103" s="5" customFormat="1" x14ac:dyDescent="0.25">
      <c r="E519" s="64"/>
      <c r="K519" s="1"/>
      <c r="L519" s="1"/>
      <c r="M519" s="1"/>
      <c r="BL519" s="1"/>
      <c r="BT519" s="6"/>
      <c r="CT519" s="8"/>
      <c r="CV519" s="8"/>
      <c r="CW519" s="8"/>
      <c r="CY519" s="18"/>
    </row>
    <row r="520" spans="5:103" s="5" customFormat="1" x14ac:dyDescent="0.25">
      <c r="E520" s="64"/>
      <c r="K520" s="1"/>
      <c r="L520" s="1"/>
      <c r="M520" s="1"/>
      <c r="BL520" s="1"/>
      <c r="BT520" s="6"/>
      <c r="CT520" s="8"/>
      <c r="CV520" s="8"/>
      <c r="CW520" s="8"/>
      <c r="CY520" s="18"/>
    </row>
    <row r="521" spans="5:103" s="5" customFormat="1" x14ac:dyDescent="0.25">
      <c r="E521" s="64"/>
      <c r="K521" s="1"/>
      <c r="L521" s="1"/>
      <c r="M521" s="1"/>
      <c r="BL521" s="1"/>
      <c r="BT521" s="6"/>
      <c r="CT521" s="8"/>
      <c r="CV521" s="8"/>
      <c r="CW521" s="8"/>
      <c r="CY521" s="18"/>
    </row>
    <row r="522" spans="5:103" s="5" customFormat="1" x14ac:dyDescent="0.25">
      <c r="E522" s="64"/>
      <c r="K522" s="1"/>
      <c r="L522" s="1"/>
      <c r="M522" s="1"/>
      <c r="BL522" s="1"/>
      <c r="BT522" s="6"/>
      <c r="CT522" s="8"/>
      <c r="CV522" s="8"/>
      <c r="CW522" s="8"/>
      <c r="CY522" s="18"/>
    </row>
    <row r="523" spans="5:103" s="5" customFormat="1" x14ac:dyDescent="0.25">
      <c r="E523" s="64"/>
      <c r="K523" s="1"/>
      <c r="L523" s="1"/>
      <c r="M523" s="1"/>
      <c r="BL523" s="1"/>
      <c r="BT523" s="6"/>
      <c r="CT523" s="8"/>
      <c r="CV523" s="8"/>
      <c r="CW523" s="8"/>
      <c r="CY523" s="18"/>
    </row>
    <row r="524" spans="5:103" s="5" customFormat="1" x14ac:dyDescent="0.25">
      <c r="E524" s="64"/>
      <c r="K524" s="1"/>
      <c r="L524" s="1"/>
      <c r="M524" s="1"/>
      <c r="BL524" s="1"/>
      <c r="BT524" s="6"/>
      <c r="CT524" s="8"/>
      <c r="CV524" s="8"/>
      <c r="CW524" s="8"/>
      <c r="CY524" s="18"/>
    </row>
    <row r="525" spans="5:103" s="5" customFormat="1" x14ac:dyDescent="0.25">
      <c r="E525" s="64"/>
      <c r="K525" s="1"/>
      <c r="L525" s="1"/>
      <c r="M525" s="1"/>
      <c r="BL525" s="1"/>
      <c r="BT525" s="6"/>
      <c r="CT525" s="8"/>
      <c r="CV525" s="8"/>
      <c r="CW525" s="8"/>
      <c r="CY525" s="18"/>
    </row>
    <row r="526" spans="5:103" s="5" customFormat="1" x14ac:dyDescent="0.25">
      <c r="E526" s="64"/>
      <c r="K526" s="1"/>
      <c r="L526" s="1"/>
      <c r="M526" s="1"/>
      <c r="BL526" s="1"/>
      <c r="BT526" s="6"/>
      <c r="CT526" s="8"/>
      <c r="CV526" s="8"/>
      <c r="CW526" s="8"/>
      <c r="CY526" s="18"/>
    </row>
    <row r="527" spans="5:103" s="5" customFormat="1" x14ac:dyDescent="0.25">
      <c r="E527" s="64"/>
      <c r="K527" s="1"/>
      <c r="L527" s="1"/>
      <c r="M527" s="1"/>
      <c r="BL527" s="1"/>
      <c r="BT527" s="6"/>
      <c r="CT527" s="8"/>
      <c r="CV527" s="8"/>
      <c r="CW527" s="8"/>
      <c r="CY527" s="18"/>
    </row>
    <row r="528" spans="5:103" s="5" customFormat="1" x14ac:dyDescent="0.25">
      <c r="E528" s="64"/>
      <c r="K528" s="1"/>
      <c r="L528" s="1"/>
      <c r="M528" s="1"/>
      <c r="BL528" s="1"/>
      <c r="BT528" s="6"/>
      <c r="CT528" s="8"/>
      <c r="CV528" s="8"/>
      <c r="CW528" s="8"/>
      <c r="CY528" s="18"/>
    </row>
    <row r="529" spans="5:103" s="5" customFormat="1" x14ac:dyDescent="0.25">
      <c r="E529" s="64"/>
      <c r="K529" s="1"/>
      <c r="L529" s="1"/>
      <c r="M529" s="1"/>
      <c r="BL529" s="1"/>
      <c r="BT529" s="6"/>
      <c r="CT529" s="8"/>
      <c r="CV529" s="8"/>
      <c r="CW529" s="8"/>
      <c r="CY529" s="18"/>
    </row>
    <row r="530" spans="5:103" s="5" customFormat="1" x14ac:dyDescent="0.25">
      <c r="E530" s="64"/>
      <c r="K530" s="1"/>
      <c r="L530" s="1"/>
      <c r="M530" s="1"/>
      <c r="BL530" s="1"/>
      <c r="BT530" s="6"/>
      <c r="CT530" s="8"/>
      <c r="CV530" s="8"/>
      <c r="CW530" s="8"/>
      <c r="CY530" s="18"/>
    </row>
    <row r="531" spans="5:103" s="5" customFormat="1" x14ac:dyDescent="0.25">
      <c r="E531" s="64"/>
      <c r="K531" s="1"/>
      <c r="L531" s="1"/>
      <c r="M531" s="1"/>
      <c r="BL531" s="1"/>
      <c r="BT531" s="6"/>
      <c r="CT531" s="8"/>
      <c r="CV531" s="8"/>
      <c r="CW531" s="8"/>
      <c r="CY531" s="18"/>
    </row>
    <row r="532" spans="5:103" s="5" customFormat="1" x14ac:dyDescent="0.25">
      <c r="E532" s="64"/>
      <c r="K532" s="1"/>
      <c r="L532" s="1"/>
      <c r="M532" s="1"/>
      <c r="BL532" s="1"/>
      <c r="BT532" s="6"/>
      <c r="CT532" s="8"/>
      <c r="CV532" s="8"/>
      <c r="CW532" s="8"/>
      <c r="CY532" s="18"/>
    </row>
    <row r="533" spans="5:103" s="5" customFormat="1" x14ac:dyDescent="0.25">
      <c r="E533" s="64"/>
      <c r="K533" s="1"/>
      <c r="L533" s="1"/>
      <c r="M533" s="1"/>
      <c r="BL533" s="1"/>
      <c r="BT533" s="6"/>
      <c r="CT533" s="8"/>
      <c r="CV533" s="8"/>
      <c r="CW533" s="8"/>
      <c r="CY533" s="18"/>
    </row>
    <row r="534" spans="5:103" s="5" customFormat="1" x14ac:dyDescent="0.25">
      <c r="E534" s="64"/>
      <c r="K534" s="1"/>
      <c r="L534" s="1"/>
      <c r="M534" s="1"/>
      <c r="BL534" s="1"/>
      <c r="BT534" s="6"/>
      <c r="CT534" s="8"/>
      <c r="CV534" s="8"/>
      <c r="CW534" s="8"/>
      <c r="CY534" s="18"/>
    </row>
    <row r="535" spans="5:103" s="5" customFormat="1" x14ac:dyDescent="0.25">
      <c r="E535" s="64"/>
      <c r="K535" s="1"/>
      <c r="L535" s="1"/>
      <c r="M535" s="1"/>
      <c r="BL535" s="1"/>
      <c r="BT535" s="6"/>
      <c r="CT535" s="8"/>
      <c r="CV535" s="8"/>
      <c r="CW535" s="8"/>
      <c r="CY535" s="18"/>
    </row>
    <row r="536" spans="5:103" s="5" customFormat="1" x14ac:dyDescent="0.25">
      <c r="E536" s="64"/>
      <c r="K536" s="1"/>
      <c r="L536" s="1"/>
      <c r="M536" s="1"/>
      <c r="BL536" s="1"/>
      <c r="BT536" s="6"/>
      <c r="CT536" s="8"/>
      <c r="CV536" s="8"/>
      <c r="CW536" s="8"/>
      <c r="CY536" s="18"/>
    </row>
    <row r="537" spans="5:103" s="5" customFormat="1" x14ac:dyDescent="0.25">
      <c r="E537" s="64"/>
      <c r="K537" s="1"/>
      <c r="L537" s="1"/>
      <c r="M537" s="1"/>
      <c r="BL537" s="1"/>
      <c r="BT537" s="6"/>
      <c r="CT537" s="8"/>
      <c r="CV537" s="8"/>
      <c r="CW537" s="8"/>
      <c r="CY537" s="18"/>
    </row>
    <row r="538" spans="5:103" s="5" customFormat="1" x14ac:dyDescent="0.25">
      <c r="E538" s="64"/>
      <c r="K538" s="1"/>
      <c r="L538" s="1"/>
      <c r="M538" s="1"/>
      <c r="BL538" s="1"/>
      <c r="BT538" s="6"/>
      <c r="CT538" s="8"/>
      <c r="CV538" s="8"/>
      <c r="CW538" s="8"/>
      <c r="CY538" s="18"/>
    </row>
    <row r="539" spans="5:103" s="5" customFormat="1" x14ac:dyDescent="0.25">
      <c r="E539" s="64"/>
      <c r="K539" s="1"/>
      <c r="L539" s="1"/>
      <c r="M539" s="1"/>
      <c r="BL539" s="1"/>
      <c r="BT539" s="6"/>
      <c r="CT539" s="8"/>
      <c r="CV539" s="8"/>
      <c r="CW539" s="8"/>
      <c r="CY539" s="18"/>
    </row>
    <row r="540" spans="5:103" s="5" customFormat="1" x14ac:dyDescent="0.25">
      <c r="E540" s="64"/>
      <c r="K540" s="1"/>
      <c r="L540" s="1"/>
      <c r="M540" s="1"/>
      <c r="BL540" s="1"/>
      <c r="BT540" s="6"/>
      <c r="CT540" s="8"/>
      <c r="CV540" s="8"/>
      <c r="CW540" s="8"/>
      <c r="CY540" s="18"/>
    </row>
    <row r="541" spans="5:103" s="5" customFormat="1" x14ac:dyDescent="0.25">
      <c r="E541" s="64"/>
      <c r="K541" s="1"/>
      <c r="L541" s="1"/>
      <c r="M541" s="1"/>
      <c r="BL541" s="1"/>
      <c r="BT541" s="6"/>
      <c r="CT541" s="8"/>
      <c r="CV541" s="8"/>
      <c r="CW541" s="8"/>
      <c r="CY541" s="18"/>
    </row>
    <row r="542" spans="5:103" s="5" customFormat="1" x14ac:dyDescent="0.25">
      <c r="E542" s="64"/>
      <c r="K542" s="1"/>
      <c r="L542" s="1"/>
      <c r="M542" s="1"/>
      <c r="BL542" s="1"/>
      <c r="BT542" s="6"/>
      <c r="CT542" s="8"/>
      <c r="CV542" s="8"/>
      <c r="CW542" s="8"/>
      <c r="CY542" s="18"/>
    </row>
    <row r="543" spans="5:103" s="5" customFormat="1" x14ac:dyDescent="0.25">
      <c r="E543" s="64"/>
      <c r="K543" s="1"/>
      <c r="L543" s="1"/>
      <c r="M543" s="1"/>
      <c r="BL543" s="1"/>
      <c r="BT543" s="6"/>
      <c r="CT543" s="8"/>
      <c r="CV543" s="8"/>
      <c r="CW543" s="8"/>
      <c r="CY543" s="18"/>
    </row>
    <row r="544" spans="5:103" s="5" customFormat="1" x14ac:dyDescent="0.25">
      <c r="E544" s="64"/>
      <c r="K544" s="1"/>
      <c r="L544" s="1"/>
      <c r="M544" s="1"/>
      <c r="BL544" s="1"/>
      <c r="BT544" s="6"/>
      <c r="CT544" s="8"/>
      <c r="CV544" s="8"/>
      <c r="CW544" s="8"/>
      <c r="CY544" s="18"/>
    </row>
    <row r="545" spans="5:103" s="5" customFormat="1" x14ac:dyDescent="0.25">
      <c r="E545" s="64"/>
      <c r="K545" s="1"/>
      <c r="L545" s="1"/>
      <c r="M545" s="1"/>
      <c r="BL545" s="1"/>
      <c r="BT545" s="6"/>
      <c r="CT545" s="8"/>
      <c r="CV545" s="8"/>
      <c r="CW545" s="8"/>
      <c r="CY545" s="18"/>
    </row>
    <row r="546" spans="5:103" s="5" customFormat="1" x14ac:dyDescent="0.25">
      <c r="E546" s="64"/>
      <c r="K546" s="1"/>
      <c r="L546" s="1"/>
      <c r="M546" s="1"/>
      <c r="BL546" s="1"/>
      <c r="BT546" s="6"/>
      <c r="CT546" s="8"/>
      <c r="CV546" s="8"/>
      <c r="CW546" s="8"/>
      <c r="CY546" s="18"/>
    </row>
    <row r="547" spans="5:103" s="5" customFormat="1" x14ac:dyDescent="0.25">
      <c r="E547" s="64"/>
      <c r="K547" s="1"/>
      <c r="L547" s="1"/>
      <c r="M547" s="1"/>
      <c r="BL547" s="1"/>
      <c r="BT547" s="6"/>
      <c r="CT547" s="8"/>
      <c r="CV547" s="8"/>
      <c r="CW547" s="8"/>
      <c r="CY547" s="18"/>
    </row>
    <row r="548" spans="5:103" s="5" customFormat="1" x14ac:dyDescent="0.25">
      <c r="E548" s="64"/>
      <c r="K548" s="1"/>
      <c r="L548" s="1"/>
      <c r="M548" s="1"/>
      <c r="BL548" s="1"/>
      <c r="BT548" s="6"/>
      <c r="CT548" s="8"/>
      <c r="CV548" s="8"/>
      <c r="CW548" s="8"/>
      <c r="CY548" s="18"/>
    </row>
    <row r="549" spans="5:103" s="5" customFormat="1" x14ac:dyDescent="0.25">
      <c r="E549" s="64"/>
      <c r="K549" s="1"/>
      <c r="L549" s="1"/>
      <c r="M549" s="1"/>
      <c r="BL549" s="1"/>
      <c r="BT549" s="6"/>
      <c r="CT549" s="8"/>
      <c r="CV549" s="8"/>
      <c r="CW549" s="8"/>
      <c r="CY549" s="18"/>
    </row>
    <row r="550" spans="5:103" s="5" customFormat="1" x14ac:dyDescent="0.25">
      <c r="E550" s="64"/>
      <c r="K550" s="1"/>
      <c r="L550" s="1"/>
      <c r="M550" s="1"/>
      <c r="BL550" s="1"/>
      <c r="BT550" s="6"/>
      <c r="CT550" s="8"/>
      <c r="CV550" s="8"/>
      <c r="CW550" s="8"/>
      <c r="CY550" s="18"/>
    </row>
    <row r="551" spans="5:103" s="5" customFormat="1" x14ac:dyDescent="0.25">
      <c r="E551" s="64"/>
      <c r="K551" s="1"/>
      <c r="L551" s="1"/>
      <c r="M551" s="1"/>
      <c r="BL551" s="1"/>
      <c r="BT551" s="6"/>
      <c r="CT551" s="8"/>
      <c r="CV551" s="8"/>
      <c r="CW551" s="8"/>
      <c r="CY551" s="18"/>
    </row>
    <row r="552" spans="5:103" s="5" customFormat="1" x14ac:dyDescent="0.25">
      <c r="E552" s="64"/>
      <c r="K552" s="1"/>
      <c r="L552" s="1"/>
      <c r="M552" s="1"/>
      <c r="BL552" s="1"/>
      <c r="BT552" s="6"/>
      <c r="CT552" s="8"/>
      <c r="CV552" s="8"/>
      <c r="CW552" s="8"/>
      <c r="CY552" s="18"/>
    </row>
    <row r="553" spans="5:103" s="5" customFormat="1" x14ac:dyDescent="0.25">
      <c r="E553" s="64"/>
      <c r="K553" s="1"/>
      <c r="L553" s="1"/>
      <c r="M553" s="1"/>
      <c r="BL553" s="1"/>
      <c r="BT553" s="6"/>
      <c r="CT553" s="8"/>
      <c r="CV553" s="8"/>
      <c r="CW553" s="8"/>
      <c r="CY553" s="18"/>
    </row>
    <row r="554" spans="5:103" s="5" customFormat="1" x14ac:dyDescent="0.25">
      <c r="E554" s="64"/>
      <c r="K554" s="1"/>
      <c r="L554" s="1"/>
      <c r="M554" s="1"/>
      <c r="BL554" s="1"/>
      <c r="BT554" s="6"/>
      <c r="CT554" s="8"/>
      <c r="CV554" s="8"/>
      <c r="CW554" s="8"/>
      <c r="CY554" s="18"/>
    </row>
    <row r="555" spans="5:103" s="5" customFormat="1" x14ac:dyDescent="0.25">
      <c r="E555" s="64"/>
      <c r="K555" s="1"/>
      <c r="L555" s="1"/>
      <c r="M555" s="1"/>
      <c r="BL555" s="1"/>
      <c r="BT555" s="6"/>
      <c r="CT555" s="8"/>
      <c r="CV555" s="8"/>
      <c r="CW555" s="8"/>
      <c r="CY555" s="18"/>
    </row>
    <row r="556" spans="5:103" s="5" customFormat="1" x14ac:dyDescent="0.25">
      <c r="E556" s="64"/>
      <c r="K556" s="1"/>
      <c r="L556" s="1"/>
      <c r="M556" s="1"/>
      <c r="BL556" s="1"/>
      <c r="BT556" s="6"/>
      <c r="CT556" s="8"/>
      <c r="CV556" s="8"/>
      <c r="CW556" s="8"/>
      <c r="CY556" s="18"/>
    </row>
    <row r="557" spans="5:103" s="5" customFormat="1" x14ac:dyDescent="0.25">
      <c r="E557" s="64"/>
      <c r="K557" s="1"/>
      <c r="L557" s="1"/>
      <c r="M557" s="1"/>
      <c r="BL557" s="1"/>
      <c r="BT557" s="6"/>
      <c r="CT557" s="8"/>
      <c r="CV557" s="8"/>
      <c r="CW557" s="8"/>
      <c r="CY557" s="18"/>
    </row>
    <row r="558" spans="5:103" s="5" customFormat="1" x14ac:dyDescent="0.25">
      <c r="E558" s="64"/>
      <c r="K558" s="1"/>
      <c r="L558" s="1"/>
      <c r="M558" s="1"/>
      <c r="BL558" s="1"/>
      <c r="BT558" s="6"/>
      <c r="CT558" s="8"/>
      <c r="CV558" s="8"/>
      <c r="CW558" s="8"/>
      <c r="CY558" s="18"/>
    </row>
    <row r="559" spans="5:103" s="5" customFormat="1" x14ac:dyDescent="0.25">
      <c r="E559" s="64"/>
      <c r="K559" s="1"/>
      <c r="L559" s="1"/>
      <c r="M559" s="1"/>
      <c r="BL559" s="1"/>
      <c r="BT559" s="6"/>
      <c r="CT559" s="8"/>
      <c r="CV559" s="8"/>
      <c r="CW559" s="8"/>
      <c r="CY559" s="18"/>
    </row>
    <row r="560" spans="5:103" s="5" customFormat="1" x14ac:dyDescent="0.25">
      <c r="E560" s="64"/>
      <c r="K560" s="1"/>
      <c r="L560" s="1"/>
      <c r="M560" s="1"/>
      <c r="BL560" s="1"/>
      <c r="BT560" s="6"/>
      <c r="CT560" s="8"/>
      <c r="CV560" s="8"/>
      <c r="CW560" s="8"/>
      <c r="CY560" s="18"/>
    </row>
    <row r="561" spans="5:103" s="5" customFormat="1" x14ac:dyDescent="0.25">
      <c r="E561" s="64"/>
      <c r="K561" s="1"/>
      <c r="L561" s="1"/>
      <c r="M561" s="1"/>
      <c r="BL561" s="1"/>
      <c r="BT561" s="6"/>
      <c r="CT561" s="8"/>
      <c r="CV561" s="8"/>
      <c r="CW561" s="8"/>
      <c r="CY561" s="18"/>
    </row>
    <row r="562" spans="5:103" s="5" customFormat="1" x14ac:dyDescent="0.25">
      <c r="E562" s="64"/>
      <c r="K562" s="1"/>
      <c r="L562" s="1"/>
      <c r="M562" s="1"/>
      <c r="BL562" s="1"/>
      <c r="BT562" s="6"/>
      <c r="CT562" s="8"/>
      <c r="CV562" s="8"/>
      <c r="CW562" s="8"/>
      <c r="CY562" s="18"/>
    </row>
    <row r="563" spans="5:103" s="5" customFormat="1" x14ac:dyDescent="0.25">
      <c r="E563" s="64"/>
      <c r="K563" s="1"/>
      <c r="L563" s="1"/>
      <c r="M563" s="1"/>
      <c r="BL563" s="1"/>
      <c r="BT563" s="6"/>
      <c r="CT563" s="8"/>
      <c r="CV563" s="8"/>
      <c r="CW563" s="8"/>
      <c r="CY563" s="18"/>
    </row>
    <row r="564" spans="5:103" s="5" customFormat="1" x14ac:dyDescent="0.25">
      <c r="E564" s="64"/>
      <c r="K564" s="1"/>
      <c r="L564" s="1"/>
      <c r="M564" s="1"/>
      <c r="BL564" s="1"/>
      <c r="BT564" s="6"/>
      <c r="CT564" s="8"/>
      <c r="CV564" s="8"/>
      <c r="CW564" s="8"/>
      <c r="CY564" s="18"/>
    </row>
    <row r="565" spans="5:103" s="5" customFormat="1" x14ac:dyDescent="0.25">
      <c r="E565" s="64"/>
      <c r="K565" s="1"/>
      <c r="L565" s="1"/>
      <c r="M565" s="1"/>
      <c r="BL565" s="1"/>
      <c r="BT565" s="6"/>
      <c r="CT565" s="8"/>
      <c r="CV565" s="8"/>
      <c r="CW565" s="8"/>
      <c r="CY565" s="18"/>
    </row>
    <row r="566" spans="5:103" s="5" customFormat="1" x14ac:dyDescent="0.25">
      <c r="E566" s="64"/>
      <c r="K566" s="1"/>
      <c r="L566" s="1"/>
      <c r="M566" s="1"/>
      <c r="BL566" s="1"/>
      <c r="BT566" s="6"/>
      <c r="CT566" s="8"/>
      <c r="CV566" s="8"/>
      <c r="CW566" s="8"/>
      <c r="CY566" s="18"/>
    </row>
    <row r="567" spans="5:103" s="5" customFormat="1" x14ac:dyDescent="0.25">
      <c r="E567" s="64"/>
      <c r="K567" s="1"/>
      <c r="L567" s="1"/>
      <c r="M567" s="1"/>
      <c r="BL567" s="1"/>
      <c r="BT567" s="6"/>
      <c r="CT567" s="8"/>
      <c r="CV567" s="8"/>
      <c r="CW567" s="8"/>
      <c r="CY567" s="18"/>
    </row>
    <row r="568" spans="5:103" s="5" customFormat="1" x14ac:dyDescent="0.25">
      <c r="E568" s="64"/>
      <c r="K568" s="1"/>
      <c r="L568" s="1"/>
      <c r="M568" s="1"/>
      <c r="BL568" s="1"/>
      <c r="BT568" s="6"/>
      <c r="CT568" s="8"/>
      <c r="CV568" s="8"/>
      <c r="CW568" s="8"/>
      <c r="CY568" s="18"/>
    </row>
    <row r="569" spans="5:103" s="5" customFormat="1" x14ac:dyDescent="0.25">
      <c r="E569" s="64"/>
      <c r="K569" s="1"/>
      <c r="L569" s="1"/>
      <c r="M569" s="1"/>
      <c r="BL569" s="1"/>
      <c r="BT569" s="6"/>
      <c r="CT569" s="8"/>
      <c r="CV569" s="8"/>
      <c r="CW569" s="8"/>
      <c r="CY569" s="18"/>
    </row>
    <row r="570" spans="5:103" s="5" customFormat="1" x14ac:dyDescent="0.25">
      <c r="E570" s="64"/>
      <c r="K570" s="1"/>
      <c r="L570" s="1"/>
      <c r="M570" s="1"/>
      <c r="BL570" s="1"/>
      <c r="BT570" s="6"/>
      <c r="CT570" s="8"/>
      <c r="CV570" s="8"/>
      <c r="CW570" s="8"/>
      <c r="CY570" s="18"/>
    </row>
    <row r="571" spans="5:103" s="5" customFormat="1" x14ac:dyDescent="0.25">
      <c r="E571" s="64"/>
      <c r="K571" s="1"/>
      <c r="L571" s="1"/>
      <c r="M571" s="1"/>
      <c r="BL571" s="1"/>
      <c r="BT571" s="6"/>
      <c r="CT571" s="8"/>
      <c r="CV571" s="8"/>
      <c r="CW571" s="8"/>
      <c r="CY571" s="18"/>
    </row>
    <row r="572" spans="5:103" s="5" customFormat="1" x14ac:dyDescent="0.25">
      <c r="E572" s="64"/>
      <c r="K572" s="1"/>
      <c r="L572" s="1"/>
      <c r="M572" s="1"/>
      <c r="BL572" s="1"/>
      <c r="BT572" s="6"/>
      <c r="CT572" s="8"/>
      <c r="CV572" s="8"/>
      <c r="CW572" s="8"/>
      <c r="CY572" s="18"/>
    </row>
    <row r="573" spans="5:103" s="5" customFormat="1" x14ac:dyDescent="0.25">
      <c r="E573" s="64"/>
      <c r="K573" s="1"/>
      <c r="L573" s="1"/>
      <c r="M573" s="1"/>
      <c r="BL573" s="1"/>
      <c r="BT573" s="6"/>
      <c r="CT573" s="8"/>
      <c r="CV573" s="8"/>
      <c r="CW573" s="8"/>
      <c r="CY573" s="18"/>
    </row>
    <row r="574" spans="5:103" s="5" customFormat="1" x14ac:dyDescent="0.25">
      <c r="E574" s="64"/>
      <c r="K574" s="1"/>
      <c r="L574" s="1"/>
      <c r="M574" s="1"/>
      <c r="BL574" s="1"/>
      <c r="BT574" s="6"/>
      <c r="CT574" s="8"/>
      <c r="CV574" s="8"/>
      <c r="CW574" s="8"/>
      <c r="CY574" s="18"/>
    </row>
    <row r="575" spans="5:103" s="5" customFormat="1" x14ac:dyDescent="0.25">
      <c r="E575" s="64"/>
      <c r="K575" s="1"/>
      <c r="L575" s="1"/>
      <c r="M575" s="1"/>
      <c r="BL575" s="1"/>
      <c r="BT575" s="6"/>
      <c r="CT575" s="8"/>
      <c r="CV575" s="8"/>
      <c r="CW575" s="8"/>
      <c r="CY575" s="18"/>
    </row>
    <row r="576" spans="5:103" s="5" customFormat="1" x14ac:dyDescent="0.25">
      <c r="E576" s="64"/>
      <c r="K576" s="1"/>
      <c r="L576" s="1"/>
      <c r="M576" s="1"/>
      <c r="BL576" s="1"/>
      <c r="BT576" s="6"/>
      <c r="CT576" s="8"/>
      <c r="CV576" s="8"/>
      <c r="CW576" s="8"/>
      <c r="CY576" s="18"/>
    </row>
    <row r="577" spans="5:103" s="5" customFormat="1" x14ac:dyDescent="0.25">
      <c r="E577" s="64"/>
      <c r="K577" s="1"/>
      <c r="L577" s="1"/>
      <c r="M577" s="1"/>
      <c r="BL577" s="1"/>
      <c r="BT577" s="6"/>
      <c r="CT577" s="8"/>
      <c r="CV577" s="8"/>
      <c r="CW577" s="8"/>
      <c r="CY577" s="18"/>
    </row>
    <row r="578" spans="5:103" s="5" customFormat="1" x14ac:dyDescent="0.25">
      <c r="E578" s="64"/>
      <c r="K578" s="1"/>
      <c r="L578" s="1"/>
      <c r="M578" s="1"/>
      <c r="BL578" s="1"/>
      <c r="BT578" s="6"/>
      <c r="CT578" s="8"/>
      <c r="CV578" s="8"/>
      <c r="CW578" s="8"/>
      <c r="CY578" s="18"/>
    </row>
    <row r="579" spans="5:103" s="5" customFormat="1" x14ac:dyDescent="0.25">
      <c r="E579" s="64"/>
      <c r="K579" s="1"/>
      <c r="L579" s="1"/>
      <c r="M579" s="1"/>
      <c r="BL579" s="1"/>
      <c r="BT579" s="6"/>
      <c r="CT579" s="8"/>
      <c r="CV579" s="8"/>
      <c r="CW579" s="8"/>
      <c r="CY579" s="18"/>
    </row>
    <row r="580" spans="5:103" s="5" customFormat="1" x14ac:dyDescent="0.25">
      <c r="E580" s="64"/>
      <c r="K580" s="1"/>
      <c r="L580" s="1"/>
      <c r="M580" s="1"/>
      <c r="BL580" s="1"/>
      <c r="BT580" s="6"/>
      <c r="CT580" s="8"/>
      <c r="CV580" s="8"/>
      <c r="CW580" s="8"/>
      <c r="CY580" s="18"/>
    </row>
    <row r="581" spans="5:103" s="5" customFormat="1" x14ac:dyDescent="0.25">
      <c r="E581" s="64"/>
      <c r="K581" s="1"/>
      <c r="L581" s="1"/>
      <c r="M581" s="1"/>
      <c r="BL581" s="1"/>
      <c r="BT581" s="6"/>
      <c r="CT581" s="8"/>
      <c r="CV581" s="8"/>
      <c r="CW581" s="8"/>
      <c r="CY581" s="18"/>
    </row>
    <row r="582" spans="5:103" s="5" customFormat="1" x14ac:dyDescent="0.25">
      <c r="E582" s="64"/>
      <c r="K582" s="1"/>
      <c r="L582" s="1"/>
      <c r="M582" s="1"/>
      <c r="BL582" s="1"/>
      <c r="BT582" s="6"/>
      <c r="CT582" s="8"/>
      <c r="CV582" s="8"/>
      <c r="CW582" s="8"/>
      <c r="CY582" s="18"/>
    </row>
    <row r="583" spans="5:103" s="5" customFormat="1" x14ac:dyDescent="0.25">
      <c r="E583" s="64"/>
      <c r="K583" s="1"/>
      <c r="L583" s="1"/>
      <c r="M583" s="1"/>
      <c r="BL583" s="1"/>
      <c r="BT583" s="6"/>
      <c r="CT583" s="8"/>
      <c r="CV583" s="8"/>
      <c r="CW583" s="8"/>
      <c r="CY583" s="18"/>
    </row>
    <row r="584" spans="5:103" s="5" customFormat="1" x14ac:dyDescent="0.25">
      <c r="E584" s="64"/>
      <c r="K584" s="1"/>
      <c r="L584" s="1"/>
      <c r="M584" s="1"/>
      <c r="BL584" s="1"/>
      <c r="BT584" s="6"/>
      <c r="CT584" s="8"/>
      <c r="CV584" s="8"/>
      <c r="CW584" s="8"/>
      <c r="CY584" s="18"/>
    </row>
    <row r="585" spans="5:103" s="5" customFormat="1" x14ac:dyDescent="0.25">
      <c r="E585" s="64"/>
      <c r="K585" s="1"/>
      <c r="L585" s="1"/>
      <c r="M585" s="1"/>
      <c r="BL585" s="1"/>
      <c r="BT585" s="6"/>
      <c r="CT585" s="8"/>
      <c r="CV585" s="8"/>
      <c r="CW585" s="8"/>
      <c r="CY585" s="18"/>
    </row>
    <row r="586" spans="5:103" s="5" customFormat="1" x14ac:dyDescent="0.25">
      <c r="E586" s="64"/>
      <c r="K586" s="1"/>
      <c r="L586" s="1"/>
      <c r="M586" s="1"/>
      <c r="BL586" s="1"/>
      <c r="BT586" s="6"/>
      <c r="CT586" s="8"/>
      <c r="CV586" s="8"/>
      <c r="CW586" s="8"/>
      <c r="CY586" s="18"/>
    </row>
    <row r="587" spans="5:103" s="5" customFormat="1" x14ac:dyDescent="0.25">
      <c r="E587" s="64"/>
      <c r="K587" s="1"/>
      <c r="L587" s="1"/>
      <c r="M587" s="1"/>
      <c r="BL587" s="1"/>
      <c r="BT587" s="6"/>
      <c r="CT587" s="8"/>
      <c r="CV587" s="8"/>
      <c r="CW587" s="8"/>
      <c r="CY587" s="18"/>
    </row>
    <row r="588" spans="5:103" s="5" customFormat="1" x14ac:dyDescent="0.25">
      <c r="E588" s="64"/>
      <c r="K588" s="1"/>
      <c r="L588" s="1"/>
      <c r="M588" s="1"/>
      <c r="BL588" s="1"/>
      <c r="BT588" s="6"/>
      <c r="CT588" s="8"/>
      <c r="CV588" s="8"/>
      <c r="CW588" s="8"/>
      <c r="CY588" s="18"/>
    </row>
    <row r="589" spans="5:103" s="5" customFormat="1" x14ac:dyDescent="0.25">
      <c r="E589" s="64"/>
      <c r="K589" s="1"/>
      <c r="L589" s="1"/>
      <c r="M589" s="1"/>
      <c r="BL589" s="1"/>
      <c r="BT589" s="6"/>
      <c r="CT589" s="8"/>
      <c r="CV589" s="8"/>
      <c r="CW589" s="8"/>
      <c r="CY589" s="18"/>
    </row>
    <row r="590" spans="5:103" s="5" customFormat="1" x14ac:dyDescent="0.25">
      <c r="E590" s="64"/>
      <c r="K590" s="1"/>
      <c r="L590" s="1"/>
      <c r="M590" s="1"/>
      <c r="BL590" s="1"/>
      <c r="BT590" s="6"/>
      <c r="CT590" s="8"/>
      <c r="CV590" s="8"/>
      <c r="CW590" s="8"/>
      <c r="CY590" s="18"/>
    </row>
    <row r="591" spans="5:103" s="5" customFormat="1" x14ac:dyDescent="0.25">
      <c r="E591" s="64"/>
      <c r="K591" s="1"/>
      <c r="L591" s="1"/>
      <c r="M591" s="1"/>
      <c r="BL591" s="1"/>
      <c r="BT591" s="6"/>
      <c r="CT591" s="8"/>
      <c r="CV591" s="8"/>
      <c r="CW591" s="8"/>
      <c r="CY591" s="18"/>
    </row>
    <row r="592" spans="5:103" s="5" customFormat="1" x14ac:dyDescent="0.25">
      <c r="E592" s="64"/>
      <c r="K592" s="1"/>
      <c r="L592" s="1"/>
      <c r="M592" s="1"/>
      <c r="BL592" s="1"/>
      <c r="BT592" s="6"/>
      <c r="CT592" s="8"/>
      <c r="CV592" s="8"/>
      <c r="CW592" s="8"/>
      <c r="CY592" s="18"/>
    </row>
    <row r="593" spans="5:103" s="5" customFormat="1" x14ac:dyDescent="0.25">
      <c r="E593" s="64"/>
      <c r="K593" s="1"/>
      <c r="L593" s="1"/>
      <c r="M593" s="1"/>
      <c r="BL593" s="1"/>
      <c r="BT593" s="6"/>
      <c r="CT593" s="8"/>
      <c r="CV593" s="8"/>
      <c r="CW593" s="8"/>
      <c r="CY593" s="18"/>
    </row>
    <row r="594" spans="5:103" s="5" customFormat="1" x14ac:dyDescent="0.25">
      <c r="E594" s="64"/>
      <c r="K594" s="1"/>
      <c r="L594" s="1"/>
      <c r="M594" s="1"/>
      <c r="BL594" s="1"/>
      <c r="BT594" s="6"/>
      <c r="CT594" s="8"/>
      <c r="CV594" s="8"/>
      <c r="CW594" s="8"/>
      <c r="CY594" s="18"/>
    </row>
    <row r="595" spans="5:103" s="5" customFormat="1" x14ac:dyDescent="0.25">
      <c r="E595" s="64"/>
      <c r="K595" s="1"/>
      <c r="L595" s="1"/>
      <c r="M595" s="1"/>
      <c r="BL595" s="1"/>
      <c r="BT595" s="6"/>
      <c r="CT595" s="8"/>
      <c r="CV595" s="8"/>
      <c r="CW595" s="8"/>
      <c r="CY595" s="18"/>
    </row>
    <row r="596" spans="5:103" s="5" customFormat="1" x14ac:dyDescent="0.25">
      <c r="E596" s="64"/>
      <c r="K596" s="1"/>
      <c r="L596" s="1"/>
      <c r="M596" s="1"/>
      <c r="BL596" s="1"/>
      <c r="BT596" s="6"/>
      <c r="CT596" s="8"/>
      <c r="CV596" s="8"/>
      <c r="CW596" s="8"/>
      <c r="CY596" s="18"/>
    </row>
    <row r="597" spans="5:103" s="5" customFormat="1" x14ac:dyDescent="0.25">
      <c r="E597" s="64"/>
      <c r="K597" s="1"/>
      <c r="L597" s="1"/>
      <c r="M597" s="1"/>
      <c r="BL597" s="1"/>
      <c r="BT597" s="6"/>
      <c r="CT597" s="8"/>
      <c r="CV597" s="8"/>
      <c r="CW597" s="8"/>
      <c r="CY597" s="18"/>
    </row>
    <row r="598" spans="5:103" s="5" customFormat="1" x14ac:dyDescent="0.25">
      <c r="E598" s="64"/>
      <c r="K598" s="1"/>
      <c r="L598" s="1"/>
      <c r="M598" s="1"/>
      <c r="BL598" s="1"/>
      <c r="BT598" s="6"/>
      <c r="CT598" s="8"/>
      <c r="CV598" s="8"/>
      <c r="CW598" s="8"/>
      <c r="CY598" s="18"/>
    </row>
    <row r="599" spans="5:103" s="5" customFormat="1" x14ac:dyDescent="0.25">
      <c r="E599" s="64"/>
      <c r="K599" s="1"/>
      <c r="L599" s="1"/>
      <c r="M599" s="1"/>
      <c r="BL599" s="1"/>
      <c r="BT599" s="6"/>
      <c r="CT599" s="8"/>
      <c r="CV599" s="8"/>
      <c r="CW599" s="8"/>
      <c r="CY599" s="18"/>
    </row>
    <row r="600" spans="5:103" s="5" customFormat="1" x14ac:dyDescent="0.25">
      <c r="E600" s="64"/>
      <c r="K600" s="1"/>
      <c r="L600" s="1"/>
      <c r="M600" s="1"/>
      <c r="BL600" s="1"/>
      <c r="BT600" s="6"/>
      <c r="CT600" s="8"/>
      <c r="CV600" s="8"/>
      <c r="CW600" s="8"/>
      <c r="CY600" s="18"/>
    </row>
    <row r="601" spans="5:103" s="5" customFormat="1" x14ac:dyDescent="0.25">
      <c r="E601" s="64"/>
      <c r="K601" s="1"/>
      <c r="L601" s="1"/>
      <c r="M601" s="1"/>
      <c r="BL601" s="1"/>
      <c r="BT601" s="6"/>
      <c r="CT601" s="8"/>
      <c r="CV601" s="8"/>
      <c r="CW601" s="8"/>
      <c r="CY601" s="18"/>
    </row>
    <row r="602" spans="5:103" s="5" customFormat="1" x14ac:dyDescent="0.25">
      <c r="E602" s="64"/>
      <c r="K602" s="1"/>
      <c r="L602" s="1"/>
      <c r="M602" s="1"/>
      <c r="BL602" s="1"/>
      <c r="BT602" s="6"/>
      <c r="CT602" s="8"/>
      <c r="CV602" s="8"/>
      <c r="CW602" s="8"/>
      <c r="CY602" s="18"/>
    </row>
    <row r="603" spans="5:103" s="5" customFormat="1" x14ac:dyDescent="0.25">
      <c r="E603" s="64"/>
      <c r="K603" s="1"/>
      <c r="L603" s="1"/>
      <c r="M603" s="1"/>
      <c r="BL603" s="1"/>
      <c r="BT603" s="6"/>
      <c r="CT603" s="8"/>
      <c r="CV603" s="8"/>
      <c r="CW603" s="8"/>
      <c r="CY603" s="18"/>
    </row>
    <row r="604" spans="5:103" s="5" customFormat="1" x14ac:dyDescent="0.25">
      <c r="E604" s="64"/>
      <c r="K604" s="1"/>
      <c r="L604" s="1"/>
      <c r="M604" s="1"/>
      <c r="BL604" s="1"/>
      <c r="BT604" s="6"/>
      <c r="CT604" s="8"/>
      <c r="CV604" s="8"/>
      <c r="CW604" s="8"/>
      <c r="CY604" s="18"/>
    </row>
    <row r="605" spans="5:103" s="5" customFormat="1" x14ac:dyDescent="0.25">
      <c r="E605" s="64"/>
      <c r="K605" s="1"/>
      <c r="L605" s="1"/>
      <c r="M605" s="1"/>
      <c r="BL605" s="1"/>
      <c r="BT605" s="6"/>
      <c r="CT605" s="8"/>
      <c r="CV605" s="8"/>
      <c r="CW605" s="8"/>
      <c r="CY605" s="18"/>
    </row>
    <row r="606" spans="5:103" s="5" customFormat="1" x14ac:dyDescent="0.25">
      <c r="E606" s="64"/>
      <c r="K606" s="1"/>
      <c r="L606" s="1"/>
      <c r="M606" s="1"/>
      <c r="BL606" s="1"/>
      <c r="BT606" s="6"/>
      <c r="CT606" s="8"/>
      <c r="CV606" s="8"/>
      <c r="CW606" s="8"/>
      <c r="CY606" s="18"/>
    </row>
    <row r="607" spans="5:103" s="5" customFormat="1" x14ac:dyDescent="0.25">
      <c r="E607" s="64"/>
      <c r="K607" s="1"/>
      <c r="L607" s="1"/>
      <c r="M607" s="1"/>
      <c r="BL607" s="1"/>
      <c r="BT607" s="6"/>
      <c r="CT607" s="8"/>
      <c r="CV607" s="8"/>
      <c r="CW607" s="8"/>
      <c r="CY607" s="18"/>
    </row>
    <row r="608" spans="5:103" s="5" customFormat="1" x14ac:dyDescent="0.25">
      <c r="E608" s="64"/>
      <c r="K608" s="1"/>
      <c r="L608" s="1"/>
      <c r="M608" s="1"/>
      <c r="BL608" s="1"/>
      <c r="BT608" s="6"/>
      <c r="CT608" s="8"/>
      <c r="CV608" s="8"/>
      <c r="CW608" s="8"/>
      <c r="CY608" s="18"/>
    </row>
    <row r="609" spans="5:103" s="5" customFormat="1" x14ac:dyDescent="0.25">
      <c r="E609" s="64"/>
      <c r="K609" s="1"/>
      <c r="L609" s="1"/>
      <c r="M609" s="1"/>
      <c r="BL609" s="1"/>
      <c r="BT609" s="6"/>
      <c r="CT609" s="8"/>
      <c r="CV609" s="8"/>
      <c r="CW609" s="8"/>
      <c r="CY609" s="18"/>
    </row>
    <row r="610" spans="5:103" s="5" customFormat="1" x14ac:dyDescent="0.25">
      <c r="E610" s="64"/>
      <c r="K610" s="1"/>
      <c r="L610" s="1"/>
      <c r="M610" s="1"/>
      <c r="BL610" s="1"/>
      <c r="BT610" s="6"/>
      <c r="CT610" s="8"/>
      <c r="CV610" s="8"/>
      <c r="CW610" s="8"/>
      <c r="CY610" s="18"/>
    </row>
    <row r="611" spans="5:103" s="5" customFormat="1" x14ac:dyDescent="0.25">
      <c r="E611" s="64"/>
      <c r="K611" s="1"/>
      <c r="L611" s="1"/>
      <c r="M611" s="1"/>
      <c r="BL611" s="1"/>
      <c r="BT611" s="6"/>
      <c r="CT611" s="8"/>
      <c r="CV611" s="8"/>
      <c r="CW611" s="8"/>
      <c r="CY611" s="18"/>
    </row>
    <row r="612" spans="5:103" s="5" customFormat="1" x14ac:dyDescent="0.25">
      <c r="E612" s="64"/>
      <c r="K612" s="1"/>
      <c r="L612" s="1"/>
      <c r="M612" s="1"/>
      <c r="BL612" s="1"/>
      <c r="BT612" s="6"/>
      <c r="CT612" s="8"/>
      <c r="CV612" s="8"/>
      <c r="CW612" s="8"/>
      <c r="CY612" s="18"/>
    </row>
    <row r="613" spans="5:103" s="5" customFormat="1" x14ac:dyDescent="0.25">
      <c r="E613" s="64"/>
      <c r="K613" s="1"/>
      <c r="L613" s="1"/>
      <c r="M613" s="1"/>
      <c r="BL613" s="1"/>
      <c r="BT613" s="6"/>
      <c r="CT613" s="8"/>
      <c r="CV613" s="8"/>
      <c r="CW613" s="8"/>
      <c r="CY613" s="18"/>
    </row>
    <row r="614" spans="5:103" s="5" customFormat="1" x14ac:dyDescent="0.25">
      <c r="E614" s="64"/>
      <c r="K614" s="1"/>
      <c r="L614" s="1"/>
      <c r="M614" s="1"/>
      <c r="BL614" s="1"/>
      <c r="BT614" s="6"/>
      <c r="CT614" s="8"/>
      <c r="CV614" s="8"/>
      <c r="CW614" s="8"/>
      <c r="CY614" s="18"/>
    </row>
    <row r="615" spans="5:103" s="5" customFormat="1" x14ac:dyDescent="0.25">
      <c r="E615" s="64"/>
      <c r="K615" s="1"/>
      <c r="L615" s="1"/>
      <c r="M615" s="1"/>
      <c r="BL615" s="1"/>
      <c r="BT615" s="6"/>
      <c r="CT615" s="8"/>
      <c r="CV615" s="8"/>
      <c r="CW615" s="8"/>
      <c r="CY615" s="18"/>
    </row>
    <row r="616" spans="5:103" s="5" customFormat="1" x14ac:dyDescent="0.25">
      <c r="E616" s="64"/>
      <c r="K616" s="1"/>
      <c r="L616" s="1"/>
      <c r="M616" s="1"/>
      <c r="BL616" s="1"/>
      <c r="BT616" s="6"/>
      <c r="CT616" s="8"/>
      <c r="CV616" s="8"/>
      <c r="CW616" s="8"/>
      <c r="CY616" s="18"/>
    </row>
    <row r="617" spans="5:103" s="5" customFormat="1" x14ac:dyDescent="0.25">
      <c r="E617" s="64"/>
      <c r="K617" s="1"/>
      <c r="L617" s="1"/>
      <c r="M617" s="1"/>
      <c r="BL617" s="1"/>
      <c r="BT617" s="6"/>
      <c r="CT617" s="8"/>
      <c r="CV617" s="8"/>
      <c r="CW617" s="8"/>
      <c r="CY617" s="18"/>
    </row>
    <row r="618" spans="5:103" s="5" customFormat="1" x14ac:dyDescent="0.25">
      <c r="E618" s="64"/>
      <c r="K618" s="1"/>
      <c r="L618" s="1"/>
      <c r="M618" s="1"/>
      <c r="BL618" s="1"/>
      <c r="BT618" s="6"/>
      <c r="CT618" s="8"/>
      <c r="CV618" s="8"/>
      <c r="CW618" s="8"/>
      <c r="CY618" s="18"/>
    </row>
    <row r="619" spans="5:103" s="5" customFormat="1" x14ac:dyDescent="0.25">
      <c r="E619" s="64"/>
      <c r="K619" s="1"/>
      <c r="L619" s="1"/>
      <c r="M619" s="1"/>
      <c r="BL619" s="1"/>
      <c r="BT619" s="6"/>
      <c r="CT619" s="8"/>
      <c r="CV619" s="8"/>
      <c r="CW619" s="8"/>
      <c r="CY619" s="18"/>
    </row>
    <row r="620" spans="5:103" s="5" customFormat="1" x14ac:dyDescent="0.25">
      <c r="E620" s="64"/>
      <c r="K620" s="1"/>
      <c r="L620" s="1"/>
      <c r="M620" s="1"/>
      <c r="BL620" s="1"/>
      <c r="BT620" s="6"/>
      <c r="CT620" s="8"/>
      <c r="CV620" s="8"/>
      <c r="CW620" s="8"/>
      <c r="CY620" s="18"/>
    </row>
    <row r="621" spans="5:103" s="5" customFormat="1" x14ac:dyDescent="0.25">
      <c r="E621" s="64"/>
      <c r="K621" s="1"/>
      <c r="L621" s="1"/>
      <c r="M621" s="1"/>
      <c r="BL621" s="1"/>
      <c r="BT621" s="6"/>
      <c r="CT621" s="8"/>
      <c r="CV621" s="8"/>
      <c r="CW621" s="8"/>
      <c r="CY621" s="18"/>
    </row>
    <row r="622" spans="5:103" s="5" customFormat="1" x14ac:dyDescent="0.25">
      <c r="E622" s="64"/>
      <c r="K622" s="1"/>
      <c r="L622" s="1"/>
      <c r="M622" s="1"/>
      <c r="BL622" s="1"/>
      <c r="BT622" s="6"/>
      <c r="CT622" s="8"/>
      <c r="CV622" s="8"/>
      <c r="CW622" s="8"/>
      <c r="CY622" s="18"/>
    </row>
    <row r="623" spans="5:103" s="5" customFormat="1" x14ac:dyDescent="0.25">
      <c r="E623" s="64"/>
      <c r="K623" s="1"/>
      <c r="L623" s="1"/>
      <c r="M623" s="1"/>
      <c r="BL623" s="1"/>
      <c r="BT623" s="6"/>
      <c r="CT623" s="8"/>
      <c r="CV623" s="8"/>
      <c r="CW623" s="8"/>
      <c r="CY623" s="18"/>
    </row>
    <row r="624" spans="5:103" s="5" customFormat="1" x14ac:dyDescent="0.25">
      <c r="E624" s="64"/>
      <c r="K624" s="1"/>
      <c r="L624" s="1"/>
      <c r="M624" s="1"/>
      <c r="BL624" s="1"/>
      <c r="BT624" s="6"/>
      <c r="CT624" s="8"/>
      <c r="CV624" s="8"/>
      <c r="CW624" s="8"/>
      <c r="CY624" s="18"/>
    </row>
    <row r="625" spans="5:103" s="5" customFormat="1" x14ac:dyDescent="0.25">
      <c r="E625" s="64"/>
      <c r="K625" s="1"/>
      <c r="L625" s="1"/>
      <c r="M625" s="1"/>
      <c r="BL625" s="1"/>
      <c r="BT625" s="6"/>
      <c r="CT625" s="8"/>
      <c r="CV625" s="8"/>
      <c r="CW625" s="8"/>
      <c r="CY625" s="18"/>
    </row>
    <row r="626" spans="5:103" s="5" customFormat="1" x14ac:dyDescent="0.25">
      <c r="E626" s="64"/>
      <c r="K626" s="1"/>
      <c r="L626" s="1"/>
      <c r="M626" s="1"/>
      <c r="BL626" s="1"/>
      <c r="BT626" s="6"/>
      <c r="CT626" s="8"/>
      <c r="CV626" s="8"/>
      <c r="CW626" s="8"/>
      <c r="CY626" s="18"/>
    </row>
    <row r="627" spans="5:103" s="5" customFormat="1" x14ac:dyDescent="0.25">
      <c r="E627" s="64"/>
      <c r="K627" s="1"/>
      <c r="L627" s="1"/>
      <c r="M627" s="1"/>
      <c r="BL627" s="1"/>
      <c r="BT627" s="6"/>
      <c r="CT627" s="8"/>
      <c r="CV627" s="8"/>
      <c r="CW627" s="8"/>
      <c r="CY627" s="18"/>
    </row>
    <row r="628" spans="5:103" s="5" customFormat="1" x14ac:dyDescent="0.25">
      <c r="E628" s="64"/>
      <c r="K628" s="1"/>
      <c r="L628" s="1"/>
      <c r="M628" s="1"/>
      <c r="BL628" s="1"/>
      <c r="BT628" s="6"/>
      <c r="CT628" s="8"/>
      <c r="CV628" s="8"/>
      <c r="CW628" s="8"/>
      <c r="CY628" s="18"/>
    </row>
    <row r="629" spans="5:103" s="5" customFormat="1" x14ac:dyDescent="0.25">
      <c r="E629" s="64"/>
      <c r="K629" s="1"/>
      <c r="L629" s="1"/>
      <c r="M629" s="1"/>
      <c r="BL629" s="1"/>
      <c r="BT629" s="6"/>
      <c r="CT629" s="8"/>
      <c r="CV629" s="8"/>
      <c r="CW629" s="8"/>
      <c r="CY629" s="18"/>
    </row>
    <row r="630" spans="5:103" s="5" customFormat="1" x14ac:dyDescent="0.25">
      <c r="E630" s="64"/>
      <c r="K630" s="1"/>
      <c r="L630" s="1"/>
      <c r="M630" s="1"/>
      <c r="BL630" s="1"/>
      <c r="BT630" s="6"/>
      <c r="CT630" s="8"/>
      <c r="CV630" s="8"/>
      <c r="CW630" s="8"/>
      <c r="CY630" s="18"/>
    </row>
    <row r="631" spans="5:103" s="5" customFormat="1" x14ac:dyDescent="0.25">
      <c r="E631" s="64"/>
      <c r="K631" s="1"/>
      <c r="L631" s="1"/>
      <c r="M631" s="1"/>
      <c r="BL631" s="1"/>
      <c r="BT631" s="6"/>
      <c r="CT631" s="8"/>
      <c r="CV631" s="8"/>
      <c r="CW631" s="8"/>
      <c r="CY631" s="18"/>
    </row>
    <row r="632" spans="5:103" s="5" customFormat="1" x14ac:dyDescent="0.25">
      <c r="E632" s="64"/>
      <c r="K632" s="1"/>
      <c r="L632" s="1"/>
      <c r="M632" s="1"/>
      <c r="BL632" s="1"/>
      <c r="BT632" s="6"/>
      <c r="CT632" s="8"/>
      <c r="CV632" s="8"/>
      <c r="CW632" s="8"/>
      <c r="CY632" s="18"/>
    </row>
    <row r="633" spans="5:103" s="5" customFormat="1" x14ac:dyDescent="0.25">
      <c r="E633" s="64"/>
      <c r="K633" s="1"/>
      <c r="L633" s="1"/>
      <c r="M633" s="1"/>
      <c r="BL633" s="1"/>
      <c r="BT633" s="6"/>
      <c r="CT633" s="8"/>
      <c r="CV633" s="8"/>
      <c r="CW633" s="8"/>
      <c r="CY633" s="18"/>
    </row>
    <row r="634" spans="5:103" s="5" customFormat="1" x14ac:dyDescent="0.25">
      <c r="E634" s="64"/>
      <c r="K634" s="1"/>
      <c r="L634" s="1"/>
      <c r="M634" s="1"/>
      <c r="BL634" s="1"/>
      <c r="BT634" s="6"/>
      <c r="CT634" s="8"/>
      <c r="CV634" s="8"/>
      <c r="CW634" s="8"/>
      <c r="CY634" s="18"/>
    </row>
    <row r="635" spans="5:103" s="5" customFormat="1" x14ac:dyDescent="0.25">
      <c r="E635" s="64"/>
      <c r="K635" s="1"/>
      <c r="L635" s="1"/>
      <c r="M635" s="1"/>
      <c r="BL635" s="1"/>
      <c r="BT635" s="6"/>
      <c r="CT635" s="8"/>
      <c r="CV635" s="8"/>
      <c r="CW635" s="8"/>
      <c r="CY635" s="18"/>
    </row>
    <row r="636" spans="5:103" s="5" customFormat="1" x14ac:dyDescent="0.25">
      <c r="E636" s="64"/>
      <c r="K636" s="1"/>
      <c r="L636" s="1"/>
      <c r="M636" s="1"/>
      <c r="BL636" s="1"/>
      <c r="BT636" s="6"/>
      <c r="CT636" s="8"/>
      <c r="CV636" s="8"/>
      <c r="CW636" s="8"/>
      <c r="CY636" s="18"/>
    </row>
    <row r="637" spans="5:103" s="5" customFormat="1" x14ac:dyDescent="0.25">
      <c r="E637" s="64"/>
      <c r="K637" s="1"/>
      <c r="L637" s="1"/>
      <c r="M637" s="1"/>
      <c r="BL637" s="1"/>
      <c r="BT637" s="6"/>
      <c r="CT637" s="8"/>
      <c r="CV637" s="8"/>
      <c r="CW637" s="8"/>
      <c r="CY637" s="18"/>
    </row>
    <row r="638" spans="5:103" s="5" customFormat="1" x14ac:dyDescent="0.25">
      <c r="E638" s="64"/>
      <c r="K638" s="1"/>
      <c r="L638" s="1"/>
      <c r="M638" s="1"/>
      <c r="BL638" s="1"/>
      <c r="BT638" s="6"/>
      <c r="CT638" s="8"/>
      <c r="CV638" s="8"/>
      <c r="CW638" s="8"/>
      <c r="CY638" s="18"/>
    </row>
    <row r="639" spans="5:103" s="5" customFormat="1" x14ac:dyDescent="0.25">
      <c r="E639" s="64"/>
      <c r="K639" s="1"/>
      <c r="L639" s="1"/>
      <c r="M639" s="1"/>
      <c r="BL639" s="1"/>
      <c r="BT639" s="6"/>
      <c r="CT639" s="8"/>
      <c r="CV639" s="8"/>
      <c r="CW639" s="8"/>
      <c r="CY639" s="18"/>
    </row>
    <row r="640" spans="5:103" s="5" customFormat="1" x14ac:dyDescent="0.25">
      <c r="E640" s="64"/>
      <c r="K640" s="1"/>
      <c r="L640" s="1"/>
      <c r="M640" s="1"/>
      <c r="BL640" s="1"/>
      <c r="BT640" s="6"/>
      <c r="CT640" s="8"/>
      <c r="CV640" s="8"/>
      <c r="CW640" s="8"/>
      <c r="CY640" s="18"/>
    </row>
    <row r="641" spans="5:103" s="5" customFormat="1" x14ac:dyDescent="0.25">
      <c r="E641" s="64"/>
      <c r="K641" s="1"/>
      <c r="L641" s="1"/>
      <c r="M641" s="1"/>
      <c r="BL641" s="1"/>
      <c r="BT641" s="6"/>
      <c r="CT641" s="8"/>
      <c r="CV641" s="8"/>
      <c r="CW641" s="8"/>
      <c r="CY641" s="18"/>
    </row>
    <row r="642" spans="5:103" s="5" customFormat="1" x14ac:dyDescent="0.25">
      <c r="E642" s="64"/>
      <c r="K642" s="1"/>
      <c r="L642" s="1"/>
      <c r="M642" s="1"/>
      <c r="BL642" s="1"/>
      <c r="BT642" s="6"/>
      <c r="CT642" s="8"/>
      <c r="CV642" s="8"/>
      <c r="CW642" s="8"/>
      <c r="CY642" s="18"/>
    </row>
    <row r="643" spans="5:103" s="5" customFormat="1" x14ac:dyDescent="0.25">
      <c r="E643" s="64"/>
      <c r="K643" s="1"/>
      <c r="L643" s="1"/>
      <c r="M643" s="1"/>
      <c r="BL643" s="1"/>
      <c r="BT643" s="6"/>
      <c r="CT643" s="8"/>
      <c r="CV643" s="8"/>
      <c r="CW643" s="8"/>
      <c r="CY643" s="18"/>
    </row>
    <row r="644" spans="5:103" s="5" customFormat="1" x14ac:dyDescent="0.25">
      <c r="E644" s="64"/>
      <c r="K644" s="1"/>
      <c r="L644" s="1"/>
      <c r="M644" s="1"/>
      <c r="BL644" s="1"/>
      <c r="BT644" s="6"/>
      <c r="CT644" s="8"/>
      <c r="CV644" s="8"/>
      <c r="CW644" s="8"/>
      <c r="CY644" s="18"/>
    </row>
    <row r="645" spans="5:103" s="5" customFormat="1" x14ac:dyDescent="0.25">
      <c r="E645" s="64"/>
      <c r="K645" s="1"/>
      <c r="L645" s="1"/>
      <c r="M645" s="1"/>
      <c r="BL645" s="1"/>
      <c r="BT645" s="6"/>
      <c r="CT645" s="8"/>
      <c r="CV645" s="8"/>
      <c r="CW645" s="8"/>
      <c r="CY645" s="18"/>
    </row>
    <row r="646" spans="5:103" s="5" customFormat="1" x14ac:dyDescent="0.25">
      <c r="E646" s="64"/>
      <c r="K646" s="1"/>
      <c r="L646" s="1"/>
      <c r="M646" s="1"/>
      <c r="BL646" s="1"/>
      <c r="BT646" s="6"/>
      <c r="CT646" s="8"/>
      <c r="CV646" s="8"/>
      <c r="CW646" s="8"/>
      <c r="CY646" s="18"/>
    </row>
    <row r="647" spans="5:103" s="5" customFormat="1" x14ac:dyDescent="0.25">
      <c r="E647" s="64"/>
      <c r="K647" s="1"/>
      <c r="L647" s="1"/>
      <c r="M647" s="1"/>
      <c r="BL647" s="1"/>
      <c r="BT647" s="6"/>
      <c r="CT647" s="8"/>
      <c r="CV647" s="8"/>
      <c r="CW647" s="8"/>
      <c r="CY647" s="18"/>
    </row>
    <row r="648" spans="5:103" s="5" customFormat="1" x14ac:dyDescent="0.25">
      <c r="E648" s="64"/>
      <c r="K648" s="1"/>
      <c r="L648" s="1"/>
      <c r="M648" s="1"/>
      <c r="BL648" s="1"/>
      <c r="BT648" s="6"/>
      <c r="CT648" s="8"/>
      <c r="CV648" s="8"/>
      <c r="CW648" s="8"/>
      <c r="CY648" s="18"/>
    </row>
    <row r="649" spans="5:103" s="5" customFormat="1" x14ac:dyDescent="0.25">
      <c r="E649" s="64"/>
      <c r="K649" s="1"/>
      <c r="L649" s="1"/>
      <c r="M649" s="1"/>
      <c r="BL649" s="1"/>
      <c r="BT649" s="6"/>
      <c r="CT649" s="8"/>
      <c r="CV649" s="8"/>
      <c r="CW649" s="8"/>
      <c r="CY649" s="18"/>
    </row>
    <row r="650" spans="5:103" s="5" customFormat="1" x14ac:dyDescent="0.25">
      <c r="E650" s="64"/>
      <c r="K650" s="1"/>
      <c r="L650" s="1"/>
      <c r="M650" s="1"/>
      <c r="BL650" s="1"/>
      <c r="BT650" s="6"/>
      <c r="CT650" s="8"/>
      <c r="CV650" s="8"/>
      <c r="CW650" s="8"/>
      <c r="CY650" s="18"/>
    </row>
    <row r="651" spans="5:103" s="5" customFormat="1" x14ac:dyDescent="0.25">
      <c r="E651" s="64"/>
      <c r="K651" s="1"/>
      <c r="L651" s="1"/>
      <c r="M651" s="1"/>
      <c r="BL651" s="1"/>
      <c r="BT651" s="6"/>
      <c r="CT651" s="8"/>
      <c r="CV651" s="8"/>
      <c r="CW651" s="8"/>
      <c r="CY651" s="18"/>
    </row>
    <row r="652" spans="5:103" s="5" customFormat="1" x14ac:dyDescent="0.25">
      <c r="E652" s="64"/>
      <c r="K652" s="1"/>
      <c r="L652" s="1"/>
      <c r="M652" s="1"/>
      <c r="BL652" s="1"/>
      <c r="BT652" s="6"/>
      <c r="CT652" s="8"/>
      <c r="CV652" s="8"/>
      <c r="CW652" s="8"/>
      <c r="CY652" s="18"/>
    </row>
    <row r="653" spans="5:103" s="5" customFormat="1" x14ac:dyDescent="0.25">
      <c r="E653" s="64"/>
      <c r="K653" s="1"/>
      <c r="L653" s="1"/>
      <c r="M653" s="1"/>
      <c r="BL653" s="1"/>
      <c r="BT653" s="6"/>
      <c r="CT653" s="8"/>
      <c r="CV653" s="8"/>
      <c r="CW653" s="8"/>
      <c r="CY653" s="18"/>
    </row>
    <row r="654" spans="5:103" s="5" customFormat="1" x14ac:dyDescent="0.25">
      <c r="E654" s="64"/>
      <c r="K654" s="1"/>
      <c r="L654" s="1"/>
      <c r="M654" s="1"/>
      <c r="BL654" s="1"/>
      <c r="BT654" s="6"/>
      <c r="CT654" s="8"/>
      <c r="CV654" s="8"/>
      <c r="CW654" s="8"/>
      <c r="CY654" s="18"/>
    </row>
    <row r="655" spans="5:103" s="5" customFormat="1" x14ac:dyDescent="0.25">
      <c r="E655" s="64"/>
      <c r="K655" s="1"/>
      <c r="L655" s="1"/>
      <c r="M655" s="1"/>
      <c r="BL655" s="1"/>
      <c r="BT655" s="6"/>
      <c r="CT655" s="8"/>
      <c r="CV655" s="8"/>
      <c r="CW655" s="8"/>
      <c r="CY655" s="18"/>
    </row>
    <row r="656" spans="5:103" s="5" customFormat="1" x14ac:dyDescent="0.25">
      <c r="E656" s="64"/>
      <c r="K656" s="1"/>
      <c r="L656" s="1"/>
      <c r="M656" s="1"/>
      <c r="BL656" s="1"/>
      <c r="BT656" s="6"/>
      <c r="CT656" s="8"/>
      <c r="CV656" s="8"/>
      <c r="CW656" s="8"/>
      <c r="CY656" s="18"/>
    </row>
    <row r="657" spans="5:103" s="5" customFormat="1" x14ac:dyDescent="0.25">
      <c r="E657" s="64"/>
      <c r="K657" s="1"/>
      <c r="L657" s="1"/>
      <c r="M657" s="1"/>
      <c r="BL657" s="1"/>
      <c r="BT657" s="6"/>
      <c r="CT657" s="8"/>
      <c r="CV657" s="8"/>
      <c r="CW657" s="8"/>
      <c r="CY657" s="18"/>
    </row>
    <row r="658" spans="5:103" s="5" customFormat="1" x14ac:dyDescent="0.25">
      <c r="E658" s="64"/>
      <c r="K658" s="1"/>
      <c r="L658" s="1"/>
      <c r="M658" s="1"/>
      <c r="BL658" s="1"/>
      <c r="BT658" s="6"/>
      <c r="CT658" s="8"/>
      <c r="CV658" s="8"/>
      <c r="CW658" s="8"/>
      <c r="CY658" s="18"/>
    </row>
    <row r="659" spans="5:103" s="5" customFormat="1" x14ac:dyDescent="0.25">
      <c r="E659" s="64"/>
      <c r="K659" s="1"/>
      <c r="L659" s="1"/>
      <c r="M659" s="1"/>
      <c r="BL659" s="1"/>
      <c r="BT659" s="6"/>
      <c r="CT659" s="8"/>
      <c r="CV659" s="8"/>
      <c r="CW659" s="8"/>
      <c r="CY659" s="18"/>
    </row>
    <row r="660" spans="5:103" s="5" customFormat="1" x14ac:dyDescent="0.25">
      <c r="E660" s="64"/>
      <c r="K660" s="1"/>
      <c r="L660" s="1"/>
      <c r="M660" s="1"/>
      <c r="BL660" s="1"/>
      <c r="BT660" s="6"/>
      <c r="CT660" s="8"/>
      <c r="CV660" s="8"/>
      <c r="CW660" s="8"/>
      <c r="CY660" s="18"/>
    </row>
    <row r="661" spans="5:103" s="5" customFormat="1" x14ac:dyDescent="0.25">
      <c r="E661" s="64"/>
      <c r="K661" s="1"/>
      <c r="L661" s="1"/>
      <c r="M661" s="1"/>
      <c r="BL661" s="1"/>
      <c r="BT661" s="6"/>
      <c r="CT661" s="8"/>
      <c r="CV661" s="8"/>
      <c r="CW661" s="8"/>
      <c r="CY661" s="18"/>
    </row>
    <row r="662" spans="5:103" s="5" customFormat="1" x14ac:dyDescent="0.25">
      <c r="E662" s="64"/>
      <c r="K662" s="1"/>
      <c r="L662" s="1"/>
      <c r="M662" s="1"/>
      <c r="BL662" s="1"/>
      <c r="BT662" s="6"/>
      <c r="CT662" s="8"/>
      <c r="CV662" s="8"/>
      <c r="CW662" s="8"/>
      <c r="CY662" s="18"/>
    </row>
    <row r="663" spans="5:103" s="5" customFormat="1" x14ac:dyDescent="0.25">
      <c r="E663" s="64"/>
      <c r="K663" s="1"/>
      <c r="L663" s="1"/>
      <c r="M663" s="1"/>
      <c r="BL663" s="1"/>
      <c r="BT663" s="6"/>
      <c r="CT663" s="8"/>
      <c r="CV663" s="8"/>
      <c r="CW663" s="8"/>
      <c r="CY663" s="18"/>
    </row>
    <row r="664" spans="5:103" s="5" customFormat="1" x14ac:dyDescent="0.25">
      <c r="E664" s="64"/>
      <c r="K664" s="1"/>
      <c r="L664" s="1"/>
      <c r="M664" s="1"/>
      <c r="BL664" s="1"/>
      <c r="BT664" s="6"/>
      <c r="CT664" s="8"/>
      <c r="CV664" s="8"/>
      <c r="CW664" s="8"/>
      <c r="CY664" s="18"/>
    </row>
    <row r="665" spans="5:103" s="5" customFormat="1" x14ac:dyDescent="0.25">
      <c r="E665" s="64"/>
      <c r="K665" s="1"/>
      <c r="L665" s="1"/>
      <c r="M665" s="1"/>
      <c r="BL665" s="1"/>
      <c r="BT665" s="6"/>
      <c r="CT665" s="8"/>
      <c r="CV665" s="8"/>
      <c r="CW665" s="8"/>
      <c r="CY665" s="18"/>
    </row>
    <row r="666" spans="5:103" s="5" customFormat="1" x14ac:dyDescent="0.25">
      <c r="E666" s="64"/>
      <c r="K666" s="1"/>
      <c r="L666" s="1"/>
      <c r="M666" s="1"/>
      <c r="BL666" s="1"/>
      <c r="BT666" s="6"/>
      <c r="CT666" s="8"/>
      <c r="CV666" s="8"/>
      <c r="CW666" s="8"/>
      <c r="CY666" s="18"/>
    </row>
    <row r="667" spans="5:103" s="5" customFormat="1" x14ac:dyDescent="0.25">
      <c r="E667" s="64"/>
      <c r="K667" s="1"/>
      <c r="L667" s="1"/>
      <c r="M667" s="1"/>
      <c r="BL667" s="1"/>
      <c r="BT667" s="6"/>
      <c r="CT667" s="8"/>
      <c r="CV667" s="8"/>
      <c r="CW667" s="8"/>
      <c r="CY667" s="18"/>
    </row>
    <row r="668" spans="5:103" s="5" customFormat="1" x14ac:dyDescent="0.25">
      <c r="E668" s="64"/>
      <c r="K668" s="1"/>
      <c r="L668" s="1"/>
      <c r="M668" s="1"/>
      <c r="BL668" s="1"/>
      <c r="BT668" s="6"/>
      <c r="CT668" s="8"/>
      <c r="CV668" s="8"/>
      <c r="CW668" s="8"/>
      <c r="CY668" s="18"/>
    </row>
    <row r="669" spans="5:103" s="5" customFormat="1" x14ac:dyDescent="0.25">
      <c r="E669" s="64"/>
      <c r="K669" s="1"/>
      <c r="L669" s="1"/>
      <c r="M669" s="1"/>
      <c r="BL669" s="1"/>
      <c r="BT669" s="6"/>
      <c r="CT669" s="8"/>
      <c r="CV669" s="8"/>
      <c r="CW669" s="8"/>
      <c r="CY669" s="18"/>
    </row>
    <row r="670" spans="5:103" s="5" customFormat="1" x14ac:dyDescent="0.25">
      <c r="E670" s="64"/>
      <c r="K670" s="1"/>
      <c r="L670" s="1"/>
      <c r="M670" s="1"/>
      <c r="BL670" s="1"/>
      <c r="BT670" s="6"/>
      <c r="CT670" s="8"/>
      <c r="CV670" s="8"/>
      <c r="CW670" s="8"/>
      <c r="CY670" s="18"/>
    </row>
    <row r="671" spans="5:103" s="5" customFormat="1" x14ac:dyDescent="0.25">
      <c r="E671" s="64"/>
      <c r="K671" s="1"/>
      <c r="L671" s="1"/>
      <c r="M671" s="1"/>
      <c r="BL671" s="1"/>
      <c r="BT671" s="6"/>
      <c r="CT671" s="8"/>
      <c r="CV671" s="8"/>
      <c r="CW671" s="8"/>
      <c r="CY671" s="18"/>
    </row>
    <row r="672" spans="5:103" s="5" customFormat="1" x14ac:dyDescent="0.25">
      <c r="E672" s="64"/>
      <c r="K672" s="1"/>
      <c r="L672" s="1"/>
      <c r="M672" s="1"/>
      <c r="BL672" s="1"/>
      <c r="BT672" s="6"/>
      <c r="CT672" s="8"/>
      <c r="CV672" s="8"/>
      <c r="CW672" s="8"/>
      <c r="CY672" s="18"/>
    </row>
    <row r="673" spans="5:103" s="5" customFormat="1" x14ac:dyDescent="0.25">
      <c r="E673" s="64"/>
      <c r="K673" s="1"/>
      <c r="L673" s="1"/>
      <c r="M673" s="1"/>
      <c r="BL673" s="1"/>
      <c r="BT673" s="6"/>
      <c r="CT673" s="8"/>
      <c r="CV673" s="8"/>
      <c r="CW673" s="8"/>
      <c r="CY673" s="18"/>
    </row>
    <row r="674" spans="5:103" s="5" customFormat="1" x14ac:dyDescent="0.25">
      <c r="E674" s="64"/>
      <c r="K674" s="1"/>
      <c r="L674" s="1"/>
      <c r="M674" s="1"/>
      <c r="BL674" s="1"/>
      <c r="BT674" s="6"/>
      <c r="CT674" s="8"/>
      <c r="CV674" s="8"/>
      <c r="CW674" s="8"/>
      <c r="CY674" s="18"/>
    </row>
    <row r="675" spans="5:103" s="5" customFormat="1" x14ac:dyDescent="0.25">
      <c r="E675" s="64"/>
      <c r="K675" s="1"/>
      <c r="L675" s="1"/>
      <c r="M675" s="1"/>
      <c r="BL675" s="1"/>
      <c r="BT675" s="6"/>
      <c r="CT675" s="8"/>
      <c r="CV675" s="8"/>
      <c r="CW675" s="8"/>
      <c r="CY675" s="18"/>
    </row>
    <row r="676" spans="5:103" s="5" customFormat="1" x14ac:dyDescent="0.25">
      <c r="E676" s="64"/>
      <c r="K676" s="1"/>
      <c r="L676" s="1"/>
      <c r="M676" s="1"/>
      <c r="BL676" s="1"/>
      <c r="BT676" s="6"/>
      <c r="CT676" s="8"/>
      <c r="CV676" s="8"/>
      <c r="CW676" s="8"/>
      <c r="CY676" s="18"/>
    </row>
    <row r="677" spans="5:103" s="5" customFormat="1" x14ac:dyDescent="0.25">
      <c r="E677" s="64"/>
      <c r="K677" s="1"/>
      <c r="L677" s="1"/>
      <c r="M677" s="1"/>
      <c r="BL677" s="1"/>
      <c r="BT677" s="6"/>
      <c r="CT677" s="8"/>
      <c r="CV677" s="8"/>
      <c r="CW677" s="8"/>
      <c r="CY677" s="18"/>
    </row>
    <row r="678" spans="5:103" s="5" customFormat="1" x14ac:dyDescent="0.25">
      <c r="E678" s="64"/>
      <c r="K678" s="1"/>
      <c r="L678" s="1"/>
      <c r="M678" s="1"/>
      <c r="BL678" s="1"/>
      <c r="BT678" s="6"/>
      <c r="CT678" s="8"/>
      <c r="CV678" s="8"/>
      <c r="CW678" s="8"/>
      <c r="CY678" s="18"/>
    </row>
    <row r="679" spans="5:103" s="5" customFormat="1" x14ac:dyDescent="0.25">
      <c r="E679" s="64"/>
      <c r="K679" s="1"/>
      <c r="L679" s="1"/>
      <c r="M679" s="1"/>
      <c r="BL679" s="1"/>
      <c r="BT679" s="6"/>
      <c r="CT679" s="8"/>
      <c r="CV679" s="8"/>
      <c r="CW679" s="8"/>
      <c r="CY679" s="18"/>
    </row>
    <row r="680" spans="5:103" s="5" customFormat="1" x14ac:dyDescent="0.25">
      <c r="E680" s="64"/>
      <c r="K680" s="1"/>
      <c r="L680" s="1"/>
      <c r="M680" s="1"/>
      <c r="BL680" s="1"/>
      <c r="BT680" s="6"/>
      <c r="CT680" s="8"/>
      <c r="CV680" s="8"/>
      <c r="CW680" s="8"/>
      <c r="CY680" s="18"/>
    </row>
    <row r="681" spans="5:103" s="5" customFormat="1" x14ac:dyDescent="0.25">
      <c r="E681" s="64"/>
      <c r="K681" s="1"/>
      <c r="L681" s="1"/>
      <c r="M681" s="1"/>
      <c r="BL681" s="1"/>
      <c r="BT681" s="6"/>
      <c r="CT681" s="8"/>
      <c r="CV681" s="8"/>
      <c r="CW681" s="8"/>
      <c r="CY681" s="18"/>
    </row>
    <row r="682" spans="5:103" s="5" customFormat="1" x14ac:dyDescent="0.25">
      <c r="E682" s="64"/>
      <c r="K682" s="1"/>
      <c r="L682" s="1"/>
      <c r="M682" s="1"/>
      <c r="BL682" s="1"/>
      <c r="BT682" s="6"/>
      <c r="CT682" s="8"/>
      <c r="CV682" s="8"/>
      <c r="CW682" s="8"/>
      <c r="CY682" s="18"/>
    </row>
    <row r="683" spans="5:103" s="5" customFormat="1" x14ac:dyDescent="0.25">
      <c r="E683" s="64"/>
      <c r="K683" s="1"/>
      <c r="L683" s="1"/>
      <c r="M683" s="1"/>
      <c r="BL683" s="1"/>
      <c r="BT683" s="6"/>
      <c r="CT683" s="8"/>
      <c r="CV683" s="8"/>
      <c r="CW683" s="8"/>
      <c r="CY683" s="18"/>
    </row>
    <row r="684" spans="5:103" s="5" customFormat="1" x14ac:dyDescent="0.25">
      <c r="E684" s="64"/>
      <c r="K684" s="1"/>
      <c r="L684" s="1"/>
      <c r="M684" s="1"/>
      <c r="BL684" s="1"/>
      <c r="BT684" s="6"/>
      <c r="CT684" s="8"/>
      <c r="CV684" s="8"/>
      <c r="CW684" s="8"/>
      <c r="CY684" s="18"/>
    </row>
    <row r="685" spans="5:103" s="5" customFormat="1" x14ac:dyDescent="0.25">
      <c r="E685" s="64"/>
      <c r="K685" s="1"/>
      <c r="L685" s="1"/>
      <c r="M685" s="1"/>
      <c r="BL685" s="1"/>
      <c r="BT685" s="6"/>
      <c r="CT685" s="8"/>
      <c r="CV685" s="8"/>
      <c r="CW685" s="8"/>
      <c r="CY685" s="18"/>
    </row>
    <row r="686" spans="5:103" s="5" customFormat="1" x14ac:dyDescent="0.25">
      <c r="E686" s="64"/>
      <c r="K686" s="1"/>
      <c r="L686" s="1"/>
      <c r="M686" s="1"/>
      <c r="BL686" s="1"/>
      <c r="BT686" s="6"/>
      <c r="CT686" s="8"/>
      <c r="CV686" s="8"/>
      <c r="CW686" s="8"/>
      <c r="CY686" s="18"/>
    </row>
    <row r="687" spans="5:103" s="5" customFormat="1" x14ac:dyDescent="0.25">
      <c r="E687" s="64"/>
      <c r="K687" s="1"/>
      <c r="L687" s="1"/>
      <c r="M687" s="1"/>
      <c r="BL687" s="1"/>
      <c r="BT687" s="6"/>
      <c r="CT687" s="8"/>
      <c r="CV687" s="8"/>
      <c r="CW687" s="8"/>
      <c r="CY687" s="18"/>
    </row>
    <row r="688" spans="5:103" s="5" customFormat="1" x14ac:dyDescent="0.25">
      <c r="E688" s="64"/>
      <c r="K688" s="1"/>
      <c r="L688" s="1"/>
      <c r="M688" s="1"/>
      <c r="BL688" s="1"/>
      <c r="BT688" s="6"/>
      <c r="CT688" s="8"/>
      <c r="CV688" s="8"/>
      <c r="CW688" s="8"/>
      <c r="CY688" s="18"/>
    </row>
    <row r="689" spans="5:103" s="5" customFormat="1" x14ac:dyDescent="0.25">
      <c r="E689" s="64"/>
      <c r="K689" s="1"/>
      <c r="L689" s="1"/>
      <c r="M689" s="1"/>
      <c r="BL689" s="1"/>
      <c r="BT689" s="6"/>
      <c r="CT689" s="8"/>
      <c r="CV689" s="8"/>
      <c r="CW689" s="8"/>
      <c r="CY689" s="18"/>
    </row>
    <row r="690" spans="5:103" s="5" customFormat="1" x14ac:dyDescent="0.25">
      <c r="E690" s="64"/>
      <c r="K690" s="1"/>
      <c r="L690" s="1"/>
      <c r="M690" s="1"/>
      <c r="BL690" s="1"/>
      <c r="BT690" s="6"/>
      <c r="CT690" s="8"/>
      <c r="CV690" s="8"/>
      <c r="CW690" s="8"/>
      <c r="CY690" s="18"/>
    </row>
    <row r="691" spans="5:103" s="5" customFormat="1" x14ac:dyDescent="0.25">
      <c r="E691" s="64"/>
      <c r="K691" s="1"/>
      <c r="L691" s="1"/>
      <c r="M691" s="1"/>
      <c r="BL691" s="1"/>
      <c r="BT691" s="6"/>
      <c r="CT691" s="8"/>
      <c r="CV691" s="8"/>
      <c r="CW691" s="8"/>
      <c r="CY691" s="18"/>
    </row>
    <row r="692" spans="5:103" s="5" customFormat="1" x14ac:dyDescent="0.25">
      <c r="E692" s="64"/>
      <c r="K692" s="1"/>
      <c r="L692" s="1"/>
      <c r="M692" s="1"/>
      <c r="BL692" s="1"/>
      <c r="BT692" s="6"/>
      <c r="CT692" s="8"/>
      <c r="CV692" s="8"/>
      <c r="CW692" s="8"/>
      <c r="CY692" s="18"/>
    </row>
    <row r="693" spans="5:103" s="5" customFormat="1" x14ac:dyDescent="0.25">
      <c r="E693" s="64"/>
      <c r="K693" s="1"/>
      <c r="L693" s="1"/>
      <c r="M693" s="1"/>
      <c r="BL693" s="1"/>
      <c r="BT693" s="6"/>
      <c r="CT693" s="8"/>
      <c r="CV693" s="8"/>
      <c r="CW693" s="8"/>
      <c r="CY693" s="18"/>
    </row>
    <row r="694" spans="5:103" s="5" customFormat="1" x14ac:dyDescent="0.25">
      <c r="E694" s="64"/>
      <c r="K694" s="1"/>
      <c r="L694" s="1"/>
      <c r="M694" s="1"/>
      <c r="BL694" s="1"/>
      <c r="BT694" s="6"/>
      <c r="CT694" s="8"/>
      <c r="CV694" s="8"/>
      <c r="CW694" s="8"/>
      <c r="CY694" s="18"/>
    </row>
    <row r="695" spans="5:103" s="5" customFormat="1" x14ac:dyDescent="0.25">
      <c r="E695" s="64"/>
      <c r="K695" s="1"/>
      <c r="L695" s="1"/>
      <c r="M695" s="1"/>
      <c r="BL695" s="1"/>
      <c r="BT695" s="6"/>
      <c r="CT695" s="8"/>
      <c r="CV695" s="8"/>
      <c r="CW695" s="8"/>
      <c r="CY695" s="18"/>
    </row>
    <row r="696" spans="5:103" s="5" customFormat="1" x14ac:dyDescent="0.25">
      <c r="E696" s="64"/>
      <c r="K696" s="1"/>
      <c r="L696" s="1"/>
      <c r="M696" s="1"/>
      <c r="BL696" s="1"/>
      <c r="BT696" s="6"/>
      <c r="CT696" s="8"/>
      <c r="CV696" s="8"/>
      <c r="CW696" s="8"/>
      <c r="CY696" s="18"/>
    </row>
    <row r="697" spans="5:103" s="5" customFormat="1" x14ac:dyDescent="0.25">
      <c r="E697" s="64"/>
      <c r="K697" s="1"/>
      <c r="L697" s="1"/>
      <c r="M697" s="1"/>
      <c r="BL697" s="1"/>
      <c r="BT697" s="6"/>
      <c r="CT697" s="8"/>
      <c r="CV697" s="8"/>
      <c r="CW697" s="8"/>
      <c r="CY697" s="18"/>
    </row>
    <row r="698" spans="5:103" s="5" customFormat="1" x14ac:dyDescent="0.25">
      <c r="E698" s="64"/>
      <c r="K698" s="1"/>
      <c r="L698" s="1"/>
      <c r="M698" s="1"/>
      <c r="BL698" s="1"/>
      <c r="BT698" s="6"/>
      <c r="CT698" s="8"/>
      <c r="CV698" s="8"/>
      <c r="CW698" s="8"/>
      <c r="CY698" s="18"/>
    </row>
    <row r="699" spans="5:103" s="5" customFormat="1" x14ac:dyDescent="0.25">
      <c r="E699" s="64"/>
      <c r="K699" s="1"/>
      <c r="L699" s="1"/>
      <c r="M699" s="1"/>
      <c r="BL699" s="1"/>
      <c r="BT699" s="6"/>
      <c r="CT699" s="8"/>
      <c r="CV699" s="8"/>
      <c r="CW699" s="8"/>
      <c r="CY699" s="18"/>
    </row>
    <row r="700" spans="5:103" s="5" customFormat="1" x14ac:dyDescent="0.25">
      <c r="E700" s="64"/>
      <c r="K700" s="1"/>
      <c r="L700" s="1"/>
      <c r="M700" s="1"/>
      <c r="BL700" s="1"/>
      <c r="BT700" s="6"/>
      <c r="CT700" s="8"/>
      <c r="CV700" s="8"/>
      <c r="CW700" s="8"/>
      <c r="CY700" s="18"/>
    </row>
    <row r="701" spans="5:103" s="5" customFormat="1" x14ac:dyDescent="0.25">
      <c r="E701" s="64"/>
      <c r="K701" s="1"/>
      <c r="L701" s="1"/>
      <c r="M701" s="1"/>
      <c r="BL701" s="1"/>
      <c r="BT701" s="6"/>
      <c r="CT701" s="8"/>
      <c r="CV701" s="8"/>
      <c r="CW701" s="8"/>
      <c r="CY701" s="18"/>
    </row>
    <row r="702" spans="5:103" s="5" customFormat="1" x14ac:dyDescent="0.25">
      <c r="E702" s="64"/>
      <c r="K702" s="1"/>
      <c r="L702" s="1"/>
      <c r="M702" s="1"/>
      <c r="BL702" s="1"/>
      <c r="BT702" s="6"/>
      <c r="CT702" s="8"/>
      <c r="CV702" s="8"/>
      <c r="CW702" s="8"/>
      <c r="CY702" s="18"/>
    </row>
    <row r="703" spans="5:103" s="5" customFormat="1" x14ac:dyDescent="0.25">
      <c r="E703" s="64"/>
      <c r="K703" s="1"/>
      <c r="L703" s="1"/>
      <c r="M703" s="1"/>
      <c r="BL703" s="1"/>
      <c r="BT703" s="6"/>
      <c r="CT703" s="8"/>
      <c r="CV703" s="8"/>
      <c r="CW703" s="8"/>
      <c r="CY703" s="18"/>
    </row>
    <row r="704" spans="5:103" s="5" customFormat="1" x14ac:dyDescent="0.25">
      <c r="E704" s="64"/>
      <c r="K704" s="1"/>
      <c r="L704" s="1"/>
      <c r="M704" s="1"/>
      <c r="BL704" s="1"/>
      <c r="BT704" s="6"/>
      <c r="CT704" s="8"/>
      <c r="CV704" s="8"/>
      <c r="CW704" s="8"/>
      <c r="CY704" s="18"/>
    </row>
    <row r="705" spans="5:103" s="5" customFormat="1" x14ac:dyDescent="0.25">
      <c r="E705" s="64"/>
      <c r="K705" s="1"/>
      <c r="L705" s="1"/>
      <c r="M705" s="1"/>
      <c r="BL705" s="1"/>
      <c r="BT705" s="6"/>
      <c r="CT705" s="8"/>
      <c r="CV705" s="8"/>
      <c r="CW705" s="8"/>
      <c r="CY705" s="18"/>
    </row>
    <row r="706" spans="5:103" s="5" customFormat="1" x14ac:dyDescent="0.25">
      <c r="E706" s="64"/>
      <c r="K706" s="1"/>
      <c r="L706" s="1"/>
      <c r="M706" s="1"/>
      <c r="BL706" s="1"/>
      <c r="BT706" s="6"/>
      <c r="CT706" s="8"/>
      <c r="CV706" s="8"/>
      <c r="CW706" s="8"/>
      <c r="CY706" s="18"/>
    </row>
    <row r="707" spans="5:103" s="5" customFormat="1" x14ac:dyDescent="0.25">
      <c r="E707" s="64"/>
      <c r="K707" s="1"/>
      <c r="L707" s="1"/>
      <c r="M707" s="1"/>
      <c r="BL707" s="1"/>
      <c r="BT707" s="6"/>
      <c r="CT707" s="8"/>
      <c r="CV707" s="8"/>
      <c r="CW707" s="8"/>
      <c r="CY707" s="18"/>
    </row>
    <row r="708" spans="5:103" s="5" customFormat="1" x14ac:dyDescent="0.25">
      <c r="E708" s="64"/>
      <c r="K708" s="1"/>
      <c r="L708" s="1"/>
      <c r="M708" s="1"/>
      <c r="BL708" s="1"/>
      <c r="BT708" s="6"/>
      <c r="CT708" s="8"/>
      <c r="CV708" s="8"/>
      <c r="CW708" s="8"/>
      <c r="CY708" s="18"/>
    </row>
    <row r="709" spans="5:103" s="5" customFormat="1" x14ac:dyDescent="0.25">
      <c r="E709" s="64"/>
      <c r="K709" s="1"/>
      <c r="L709" s="1"/>
      <c r="M709" s="1"/>
      <c r="BL709" s="1"/>
      <c r="BT709" s="6"/>
      <c r="CT709" s="8"/>
      <c r="CV709" s="8"/>
      <c r="CW709" s="8"/>
      <c r="CY709" s="18"/>
    </row>
    <row r="710" spans="5:103" s="5" customFormat="1" x14ac:dyDescent="0.25">
      <c r="E710" s="64"/>
      <c r="K710" s="1"/>
      <c r="L710" s="1"/>
      <c r="M710" s="1"/>
      <c r="BL710" s="1"/>
      <c r="BT710" s="6"/>
      <c r="CT710" s="8"/>
      <c r="CV710" s="8"/>
      <c r="CW710" s="8"/>
      <c r="CY710" s="18"/>
    </row>
    <row r="711" spans="5:103" s="5" customFormat="1" x14ac:dyDescent="0.25">
      <c r="E711" s="64"/>
      <c r="K711" s="1"/>
      <c r="L711" s="1"/>
      <c r="M711" s="1"/>
      <c r="BL711" s="1"/>
      <c r="BT711" s="6"/>
      <c r="CT711" s="8"/>
      <c r="CV711" s="8"/>
      <c r="CW711" s="8"/>
      <c r="CY711" s="18"/>
    </row>
    <row r="712" spans="5:103" s="5" customFormat="1" x14ac:dyDescent="0.25">
      <c r="E712" s="64"/>
      <c r="K712" s="1"/>
      <c r="L712" s="1"/>
      <c r="M712" s="1"/>
      <c r="BL712" s="1"/>
      <c r="BT712" s="6"/>
      <c r="CT712" s="8"/>
      <c r="CV712" s="8"/>
      <c r="CW712" s="8"/>
      <c r="CY712" s="18"/>
    </row>
    <row r="713" spans="5:103" s="5" customFormat="1" x14ac:dyDescent="0.25">
      <c r="E713" s="64"/>
      <c r="K713" s="1"/>
      <c r="L713" s="1"/>
      <c r="M713" s="1"/>
      <c r="BL713" s="1"/>
      <c r="BT713" s="6"/>
      <c r="CT713" s="8"/>
      <c r="CV713" s="8"/>
      <c r="CW713" s="8"/>
      <c r="CY713" s="18"/>
    </row>
    <row r="714" spans="5:103" s="5" customFormat="1" x14ac:dyDescent="0.25">
      <c r="E714" s="64"/>
      <c r="K714" s="1"/>
      <c r="L714" s="1"/>
      <c r="M714" s="1"/>
      <c r="BL714" s="1"/>
      <c r="BT714" s="6"/>
      <c r="CT714" s="8"/>
      <c r="CV714" s="8"/>
      <c r="CW714" s="8"/>
      <c r="CY714" s="18"/>
    </row>
    <row r="715" spans="5:103" s="5" customFormat="1" x14ac:dyDescent="0.25">
      <c r="E715" s="64"/>
      <c r="K715" s="1"/>
      <c r="L715" s="1"/>
      <c r="M715" s="1"/>
      <c r="BL715" s="1"/>
      <c r="BT715" s="6"/>
      <c r="CT715" s="8"/>
      <c r="CV715" s="8"/>
      <c r="CW715" s="8"/>
      <c r="CY715" s="18"/>
    </row>
    <row r="716" spans="5:103" s="5" customFormat="1" x14ac:dyDescent="0.25">
      <c r="E716" s="64"/>
      <c r="K716" s="1"/>
      <c r="L716" s="1"/>
      <c r="M716" s="1"/>
      <c r="BL716" s="1"/>
      <c r="BT716" s="6"/>
      <c r="CT716" s="8"/>
      <c r="CV716" s="8"/>
      <c r="CW716" s="8"/>
      <c r="CY716" s="18"/>
    </row>
    <row r="717" spans="5:103" s="5" customFormat="1" x14ac:dyDescent="0.25">
      <c r="E717" s="64"/>
      <c r="K717" s="1"/>
      <c r="L717" s="1"/>
      <c r="M717" s="1"/>
      <c r="BL717" s="1"/>
      <c r="BT717" s="6"/>
      <c r="CT717" s="8"/>
      <c r="CV717" s="8"/>
      <c r="CW717" s="8"/>
      <c r="CY717" s="18"/>
    </row>
    <row r="718" spans="5:103" s="5" customFormat="1" x14ac:dyDescent="0.25">
      <c r="E718" s="64"/>
      <c r="K718" s="1"/>
      <c r="L718" s="1"/>
      <c r="M718" s="1"/>
      <c r="BL718" s="1"/>
      <c r="BT718" s="6"/>
      <c r="CT718" s="8"/>
      <c r="CV718" s="8"/>
      <c r="CW718" s="8"/>
      <c r="CY718" s="18"/>
    </row>
    <row r="719" spans="5:103" s="5" customFormat="1" x14ac:dyDescent="0.25">
      <c r="E719" s="64"/>
      <c r="K719" s="1"/>
      <c r="L719" s="1"/>
      <c r="M719" s="1"/>
      <c r="BL719" s="1"/>
      <c r="BT719" s="6"/>
      <c r="CT719" s="8"/>
      <c r="CV719" s="8"/>
      <c r="CW719" s="8"/>
      <c r="CY719" s="18"/>
    </row>
    <row r="720" spans="5:103" s="5" customFormat="1" x14ac:dyDescent="0.25">
      <c r="E720" s="64"/>
      <c r="K720" s="1"/>
      <c r="L720" s="1"/>
      <c r="M720" s="1"/>
      <c r="BL720" s="1"/>
      <c r="BT720" s="6"/>
      <c r="CT720" s="8"/>
      <c r="CV720" s="8"/>
      <c r="CW720" s="8"/>
      <c r="CY720" s="18"/>
    </row>
    <row r="721" spans="5:103" s="5" customFormat="1" x14ac:dyDescent="0.25">
      <c r="E721" s="64"/>
      <c r="K721" s="1"/>
      <c r="L721" s="1"/>
      <c r="M721" s="1"/>
      <c r="BL721" s="1"/>
      <c r="BT721" s="6"/>
      <c r="CT721" s="8"/>
      <c r="CV721" s="8"/>
      <c r="CW721" s="8"/>
      <c r="CY721" s="18"/>
    </row>
    <row r="722" spans="5:103" s="5" customFormat="1" x14ac:dyDescent="0.25">
      <c r="E722" s="64"/>
      <c r="K722" s="1"/>
      <c r="L722" s="1"/>
      <c r="M722" s="1"/>
      <c r="BL722" s="1"/>
      <c r="BT722" s="6"/>
      <c r="CT722" s="8"/>
      <c r="CV722" s="8"/>
      <c r="CW722" s="8"/>
      <c r="CY722" s="18"/>
    </row>
    <row r="723" spans="5:103" s="5" customFormat="1" x14ac:dyDescent="0.25">
      <c r="E723" s="64"/>
      <c r="K723" s="1"/>
      <c r="L723" s="1"/>
      <c r="M723" s="1"/>
      <c r="BL723" s="1"/>
      <c r="BT723" s="6"/>
      <c r="CT723" s="8"/>
      <c r="CV723" s="8"/>
      <c r="CW723" s="8"/>
      <c r="CY723" s="18"/>
    </row>
    <row r="724" spans="5:103" s="5" customFormat="1" x14ac:dyDescent="0.25">
      <c r="E724" s="64"/>
      <c r="K724" s="1"/>
      <c r="L724" s="1"/>
      <c r="M724" s="1"/>
      <c r="BL724" s="1"/>
      <c r="BT724" s="6"/>
      <c r="CT724" s="8"/>
      <c r="CV724" s="8"/>
      <c r="CW724" s="8"/>
      <c r="CY724" s="18"/>
    </row>
    <row r="725" spans="5:103" s="5" customFormat="1" x14ac:dyDescent="0.25">
      <c r="E725" s="64"/>
      <c r="K725" s="1"/>
      <c r="L725" s="1"/>
      <c r="M725" s="1"/>
      <c r="BL725" s="1"/>
      <c r="BT725" s="6"/>
      <c r="CT725" s="8"/>
      <c r="CV725" s="8"/>
      <c r="CW725" s="8"/>
      <c r="CY725" s="18"/>
    </row>
    <row r="726" spans="5:103" s="5" customFormat="1" x14ac:dyDescent="0.25">
      <c r="E726" s="64"/>
      <c r="K726" s="1"/>
      <c r="L726" s="1"/>
      <c r="M726" s="1"/>
      <c r="BL726" s="1"/>
      <c r="BT726" s="6"/>
      <c r="CT726" s="8"/>
      <c r="CV726" s="8"/>
      <c r="CW726" s="8"/>
      <c r="CY726" s="18"/>
    </row>
    <row r="727" spans="5:103" s="5" customFormat="1" x14ac:dyDescent="0.25">
      <c r="E727" s="64"/>
      <c r="K727" s="1"/>
      <c r="L727" s="1"/>
      <c r="M727" s="1"/>
      <c r="BL727" s="1"/>
      <c r="BT727" s="6"/>
      <c r="CT727" s="8"/>
      <c r="CV727" s="8"/>
      <c r="CW727" s="8"/>
      <c r="CY727" s="18"/>
    </row>
    <row r="728" spans="5:103" s="5" customFormat="1" x14ac:dyDescent="0.25">
      <c r="E728" s="64"/>
      <c r="K728" s="1"/>
      <c r="L728" s="1"/>
      <c r="M728" s="1"/>
      <c r="BL728" s="1"/>
      <c r="BT728" s="6"/>
      <c r="CT728" s="8"/>
      <c r="CV728" s="8"/>
      <c r="CW728" s="8"/>
      <c r="CY728" s="18"/>
    </row>
    <row r="729" spans="5:103" s="5" customFormat="1" x14ac:dyDescent="0.25">
      <c r="E729" s="64"/>
      <c r="K729" s="1"/>
      <c r="L729" s="1"/>
      <c r="M729" s="1"/>
      <c r="BL729" s="1"/>
      <c r="BT729" s="6"/>
      <c r="CT729" s="8"/>
      <c r="CV729" s="8"/>
      <c r="CW729" s="8"/>
      <c r="CY729" s="18"/>
    </row>
    <row r="730" spans="5:103" s="5" customFormat="1" x14ac:dyDescent="0.25">
      <c r="E730" s="64"/>
      <c r="K730" s="1"/>
      <c r="L730" s="1"/>
      <c r="M730" s="1"/>
      <c r="BL730" s="1"/>
      <c r="BT730" s="6"/>
      <c r="CT730" s="8"/>
      <c r="CV730" s="8"/>
      <c r="CW730" s="8"/>
      <c r="CY730" s="18"/>
    </row>
    <row r="731" spans="5:103" s="5" customFormat="1" x14ac:dyDescent="0.25">
      <c r="E731" s="64"/>
      <c r="K731" s="1"/>
      <c r="L731" s="1"/>
      <c r="M731" s="1"/>
      <c r="BL731" s="1"/>
      <c r="BT731" s="6"/>
      <c r="CT731" s="8"/>
      <c r="CV731" s="8"/>
      <c r="CW731" s="8"/>
      <c r="CY731" s="18"/>
    </row>
    <row r="732" spans="5:103" s="5" customFormat="1" x14ac:dyDescent="0.25">
      <c r="E732" s="64"/>
      <c r="K732" s="1"/>
      <c r="L732" s="1"/>
      <c r="M732" s="1"/>
      <c r="BL732" s="1"/>
      <c r="BT732" s="6"/>
      <c r="CT732" s="8"/>
      <c r="CV732" s="8"/>
      <c r="CW732" s="8"/>
      <c r="CY732" s="18"/>
    </row>
    <row r="733" spans="5:103" s="5" customFormat="1" x14ac:dyDescent="0.25">
      <c r="E733" s="64"/>
      <c r="K733" s="1"/>
      <c r="L733" s="1"/>
      <c r="M733" s="1"/>
      <c r="BL733" s="1"/>
      <c r="BT733" s="6"/>
      <c r="CT733" s="8"/>
      <c r="CV733" s="8"/>
      <c r="CW733" s="8"/>
      <c r="CY733" s="18"/>
    </row>
    <row r="734" spans="5:103" s="5" customFormat="1" x14ac:dyDescent="0.25">
      <c r="E734" s="64"/>
      <c r="K734" s="1"/>
      <c r="L734" s="1"/>
      <c r="M734" s="1"/>
      <c r="BL734" s="1"/>
      <c r="BT734" s="6"/>
      <c r="CT734" s="8"/>
      <c r="CV734" s="8"/>
      <c r="CW734" s="8"/>
      <c r="CY734" s="18"/>
    </row>
    <row r="735" spans="5:103" s="5" customFormat="1" x14ac:dyDescent="0.25">
      <c r="E735" s="64"/>
      <c r="K735" s="1"/>
      <c r="L735" s="1"/>
      <c r="M735" s="1"/>
      <c r="BL735" s="1"/>
      <c r="BT735" s="6"/>
      <c r="CT735" s="8"/>
      <c r="CV735" s="8"/>
      <c r="CW735" s="8"/>
      <c r="CY735" s="18"/>
    </row>
    <row r="736" spans="5:103" s="5" customFormat="1" x14ac:dyDescent="0.25">
      <c r="E736" s="64"/>
      <c r="K736" s="1"/>
      <c r="L736" s="1"/>
      <c r="M736" s="1"/>
      <c r="BL736" s="1"/>
      <c r="BT736" s="6"/>
      <c r="CT736" s="8"/>
      <c r="CV736" s="8"/>
      <c r="CW736" s="8"/>
      <c r="CY736" s="18"/>
    </row>
    <row r="737" spans="5:103" s="5" customFormat="1" x14ac:dyDescent="0.25">
      <c r="E737" s="64"/>
      <c r="K737" s="1"/>
      <c r="L737" s="1"/>
      <c r="M737" s="1"/>
      <c r="BL737" s="1"/>
      <c r="BT737" s="6"/>
      <c r="CT737" s="8"/>
      <c r="CV737" s="8"/>
      <c r="CW737" s="8"/>
      <c r="CY737" s="18"/>
    </row>
    <row r="738" spans="5:103" s="5" customFormat="1" x14ac:dyDescent="0.25">
      <c r="E738" s="64"/>
      <c r="K738" s="1"/>
      <c r="L738" s="1"/>
      <c r="M738" s="1"/>
      <c r="BL738" s="1"/>
      <c r="BT738" s="6"/>
      <c r="CT738" s="8"/>
      <c r="CV738" s="8"/>
      <c r="CW738" s="8"/>
      <c r="CY738" s="18"/>
    </row>
    <row r="739" spans="5:103" s="5" customFormat="1" x14ac:dyDescent="0.25">
      <c r="E739" s="64"/>
      <c r="K739" s="1"/>
      <c r="L739" s="1"/>
      <c r="M739" s="1"/>
      <c r="BL739" s="1"/>
      <c r="BT739" s="6"/>
      <c r="CT739" s="8"/>
      <c r="CV739" s="8"/>
      <c r="CW739" s="8"/>
      <c r="CY739" s="18"/>
    </row>
    <row r="740" spans="5:103" s="5" customFormat="1" x14ac:dyDescent="0.25">
      <c r="E740" s="64"/>
      <c r="K740" s="1"/>
      <c r="L740" s="1"/>
      <c r="M740" s="1"/>
      <c r="BL740" s="1"/>
      <c r="BT740" s="6"/>
      <c r="CT740" s="8"/>
      <c r="CV740" s="8"/>
      <c r="CW740" s="8"/>
      <c r="CY740" s="18"/>
    </row>
    <row r="741" spans="5:103" s="5" customFormat="1" x14ac:dyDescent="0.25">
      <c r="E741" s="64"/>
      <c r="K741" s="1"/>
      <c r="L741" s="1"/>
      <c r="M741" s="1"/>
      <c r="BL741" s="1"/>
      <c r="BT741" s="6"/>
      <c r="CT741" s="8"/>
      <c r="CV741" s="8"/>
      <c r="CW741" s="8"/>
      <c r="CY741" s="18"/>
    </row>
    <row r="742" spans="5:103" s="5" customFormat="1" x14ac:dyDescent="0.25">
      <c r="E742" s="64"/>
      <c r="K742" s="1"/>
      <c r="L742" s="1"/>
      <c r="M742" s="1"/>
      <c r="BL742" s="1"/>
      <c r="BT742" s="6"/>
      <c r="CT742" s="8"/>
      <c r="CV742" s="8"/>
      <c r="CW742" s="8"/>
      <c r="CY742" s="18"/>
    </row>
    <row r="743" spans="5:103" s="5" customFormat="1" x14ac:dyDescent="0.25">
      <c r="E743" s="64"/>
      <c r="K743" s="1"/>
      <c r="L743" s="1"/>
      <c r="M743" s="1"/>
      <c r="BL743" s="1"/>
      <c r="BT743" s="6"/>
      <c r="CT743" s="8"/>
      <c r="CV743" s="8"/>
      <c r="CW743" s="8"/>
      <c r="CY743" s="18"/>
    </row>
    <row r="744" spans="5:103" s="5" customFormat="1" x14ac:dyDescent="0.25">
      <c r="E744" s="64"/>
      <c r="K744" s="1"/>
      <c r="L744" s="1"/>
      <c r="M744" s="1"/>
      <c r="BL744" s="1"/>
      <c r="BT744" s="6"/>
      <c r="CT744" s="8"/>
      <c r="CV744" s="8"/>
      <c r="CW744" s="8"/>
      <c r="CY744" s="18"/>
    </row>
    <row r="745" spans="5:103" s="5" customFormat="1" x14ac:dyDescent="0.25">
      <c r="E745" s="64"/>
      <c r="K745" s="1"/>
      <c r="L745" s="1"/>
      <c r="M745" s="1"/>
      <c r="BL745" s="1"/>
      <c r="BT745" s="6"/>
      <c r="CT745" s="8"/>
      <c r="CV745" s="8"/>
      <c r="CW745" s="8"/>
      <c r="CY745" s="18"/>
    </row>
    <row r="746" spans="5:103" s="5" customFormat="1" x14ac:dyDescent="0.25">
      <c r="E746" s="64"/>
      <c r="K746" s="1"/>
      <c r="L746" s="1"/>
      <c r="M746" s="1"/>
      <c r="BL746" s="1"/>
      <c r="BT746" s="6"/>
      <c r="CT746" s="8"/>
      <c r="CV746" s="8"/>
      <c r="CW746" s="8"/>
      <c r="CY746" s="18"/>
    </row>
    <row r="747" spans="5:103" s="5" customFormat="1" x14ac:dyDescent="0.25">
      <c r="E747" s="64"/>
      <c r="K747" s="1"/>
      <c r="L747" s="1"/>
      <c r="M747" s="1"/>
      <c r="BL747" s="1"/>
      <c r="BT747" s="6"/>
      <c r="CT747" s="8"/>
      <c r="CV747" s="8"/>
      <c r="CW747" s="8"/>
      <c r="CY747" s="18"/>
    </row>
    <row r="748" spans="5:103" s="5" customFormat="1" x14ac:dyDescent="0.25">
      <c r="E748" s="64"/>
      <c r="K748" s="1"/>
      <c r="L748" s="1"/>
      <c r="M748" s="1"/>
      <c r="BL748" s="1"/>
      <c r="BT748" s="6"/>
      <c r="CT748" s="8"/>
      <c r="CV748" s="8"/>
      <c r="CW748" s="8"/>
      <c r="CY748" s="18"/>
    </row>
    <row r="749" spans="5:103" s="5" customFormat="1" x14ac:dyDescent="0.25">
      <c r="E749" s="64"/>
      <c r="K749" s="1"/>
      <c r="L749" s="1"/>
      <c r="M749" s="1"/>
      <c r="BL749" s="1"/>
      <c r="BT749" s="6"/>
      <c r="CT749" s="8"/>
      <c r="CV749" s="8"/>
      <c r="CW749" s="8"/>
      <c r="CY749" s="18"/>
    </row>
    <row r="750" spans="5:103" s="5" customFormat="1" x14ac:dyDescent="0.25">
      <c r="E750" s="64"/>
      <c r="K750" s="1"/>
      <c r="L750" s="1"/>
      <c r="M750" s="1"/>
      <c r="BL750" s="1"/>
      <c r="BT750" s="6"/>
      <c r="CT750" s="8"/>
      <c r="CV750" s="8"/>
      <c r="CW750" s="8"/>
      <c r="CY750" s="18"/>
    </row>
    <row r="751" spans="5:103" s="5" customFormat="1" x14ac:dyDescent="0.25">
      <c r="E751" s="64"/>
      <c r="K751" s="1"/>
      <c r="L751" s="1"/>
      <c r="M751" s="1"/>
      <c r="BL751" s="1"/>
      <c r="BT751" s="6"/>
      <c r="CT751" s="8"/>
      <c r="CV751" s="8"/>
      <c r="CW751" s="8"/>
      <c r="CY751" s="18"/>
    </row>
    <row r="752" spans="5:103" s="5" customFormat="1" x14ac:dyDescent="0.25">
      <c r="E752" s="64"/>
      <c r="K752" s="1"/>
      <c r="L752" s="1"/>
      <c r="M752" s="1"/>
      <c r="BL752" s="1"/>
      <c r="BT752" s="6"/>
      <c r="CT752" s="8"/>
      <c r="CV752" s="8"/>
      <c r="CW752" s="8"/>
      <c r="CY752" s="18"/>
    </row>
    <row r="753" spans="5:103" s="5" customFormat="1" x14ac:dyDescent="0.25">
      <c r="E753" s="64"/>
      <c r="K753" s="1"/>
      <c r="L753" s="1"/>
      <c r="M753" s="1"/>
      <c r="BL753" s="1"/>
      <c r="BT753" s="6"/>
      <c r="CT753" s="8"/>
      <c r="CV753" s="8"/>
      <c r="CW753" s="8"/>
      <c r="CY753" s="18"/>
    </row>
    <row r="754" spans="5:103" s="5" customFormat="1" x14ac:dyDescent="0.25">
      <c r="E754" s="64"/>
      <c r="K754" s="1"/>
      <c r="L754" s="1"/>
      <c r="M754" s="1"/>
      <c r="BL754" s="1"/>
      <c r="BT754" s="6"/>
      <c r="CT754" s="8"/>
      <c r="CV754" s="8"/>
      <c r="CW754" s="8"/>
      <c r="CY754" s="18"/>
    </row>
    <row r="755" spans="5:103" s="5" customFormat="1" x14ac:dyDescent="0.25">
      <c r="E755" s="64"/>
      <c r="K755" s="1"/>
      <c r="L755" s="1"/>
      <c r="M755" s="1"/>
      <c r="BL755" s="1"/>
      <c r="BT755" s="6"/>
      <c r="CT755" s="8"/>
      <c r="CV755" s="8"/>
      <c r="CW755" s="8"/>
      <c r="CY755" s="18"/>
    </row>
    <row r="756" spans="5:103" s="5" customFormat="1" x14ac:dyDescent="0.25">
      <c r="E756" s="64"/>
      <c r="K756" s="1"/>
      <c r="L756" s="1"/>
      <c r="M756" s="1"/>
      <c r="BL756" s="1"/>
      <c r="BT756" s="6"/>
      <c r="CT756" s="8"/>
      <c r="CV756" s="8"/>
      <c r="CW756" s="8"/>
      <c r="CY756" s="18"/>
    </row>
    <row r="757" spans="5:103" s="5" customFormat="1" x14ac:dyDescent="0.25">
      <c r="E757" s="64"/>
      <c r="K757" s="1"/>
      <c r="L757" s="1"/>
      <c r="M757" s="1"/>
      <c r="BL757" s="1"/>
      <c r="BT757" s="6"/>
      <c r="CT757" s="8"/>
      <c r="CV757" s="8"/>
      <c r="CW757" s="8"/>
      <c r="CY757" s="18"/>
    </row>
    <row r="758" spans="5:103" s="5" customFormat="1" x14ac:dyDescent="0.25">
      <c r="E758" s="64"/>
      <c r="K758" s="1"/>
      <c r="L758" s="1"/>
      <c r="M758" s="1"/>
      <c r="BL758" s="1"/>
      <c r="BT758" s="6"/>
      <c r="CT758" s="8"/>
      <c r="CV758" s="8"/>
      <c r="CW758" s="8"/>
      <c r="CY758" s="18"/>
    </row>
    <row r="759" spans="5:103" s="5" customFormat="1" x14ac:dyDescent="0.25">
      <c r="E759" s="64"/>
      <c r="K759" s="1"/>
      <c r="L759" s="1"/>
      <c r="M759" s="1"/>
      <c r="BL759" s="1"/>
      <c r="BT759" s="6"/>
      <c r="CT759" s="8"/>
      <c r="CV759" s="8"/>
      <c r="CW759" s="8"/>
      <c r="CY759" s="18"/>
    </row>
    <row r="760" spans="5:103" s="5" customFormat="1" x14ac:dyDescent="0.25">
      <c r="E760" s="64"/>
      <c r="K760" s="1"/>
      <c r="L760" s="1"/>
      <c r="M760" s="1"/>
      <c r="BL760" s="1"/>
      <c r="BT760" s="6"/>
      <c r="CT760" s="8"/>
      <c r="CV760" s="8"/>
      <c r="CW760" s="8"/>
      <c r="CY760" s="18"/>
    </row>
    <row r="761" spans="5:103" s="5" customFormat="1" x14ac:dyDescent="0.25">
      <c r="E761" s="64"/>
      <c r="K761" s="1"/>
      <c r="L761" s="1"/>
      <c r="M761" s="1"/>
      <c r="BL761" s="1"/>
      <c r="BT761" s="6"/>
      <c r="CT761" s="8"/>
      <c r="CV761" s="8"/>
      <c r="CW761" s="8"/>
      <c r="CY761" s="18"/>
    </row>
    <row r="762" spans="5:103" s="5" customFormat="1" x14ac:dyDescent="0.25">
      <c r="E762" s="64"/>
      <c r="K762" s="1"/>
      <c r="L762" s="1"/>
      <c r="M762" s="1"/>
      <c r="BL762" s="1"/>
      <c r="BT762" s="6"/>
      <c r="CT762" s="8"/>
      <c r="CV762" s="8"/>
      <c r="CW762" s="8"/>
      <c r="CY762" s="18"/>
    </row>
    <row r="763" spans="5:103" s="5" customFormat="1" x14ac:dyDescent="0.25">
      <c r="E763" s="64"/>
      <c r="K763" s="1"/>
      <c r="L763" s="1"/>
      <c r="M763" s="1"/>
      <c r="BL763" s="1"/>
      <c r="BT763" s="6"/>
      <c r="CT763" s="8"/>
      <c r="CV763" s="8"/>
      <c r="CW763" s="8"/>
      <c r="CY763" s="18"/>
    </row>
    <row r="764" spans="5:103" s="5" customFormat="1" x14ac:dyDescent="0.25">
      <c r="E764" s="64"/>
      <c r="K764" s="1"/>
      <c r="L764" s="1"/>
      <c r="M764" s="1"/>
      <c r="BL764" s="1"/>
      <c r="BT764" s="6"/>
      <c r="CT764" s="8"/>
      <c r="CV764" s="8"/>
      <c r="CW764" s="8"/>
      <c r="CY764" s="18"/>
    </row>
    <row r="765" spans="5:103" s="5" customFormat="1" x14ac:dyDescent="0.25">
      <c r="E765" s="64"/>
      <c r="K765" s="1"/>
      <c r="L765" s="1"/>
      <c r="M765" s="1"/>
      <c r="BL765" s="1"/>
      <c r="BT765" s="6"/>
      <c r="CT765" s="8"/>
      <c r="CV765" s="8"/>
      <c r="CW765" s="8"/>
      <c r="CY765" s="18"/>
    </row>
    <row r="766" spans="5:103" s="5" customFormat="1" x14ac:dyDescent="0.25">
      <c r="E766" s="64"/>
      <c r="K766" s="1"/>
      <c r="L766" s="1"/>
      <c r="M766" s="1"/>
      <c r="BL766" s="1"/>
      <c r="BT766" s="6"/>
      <c r="CT766" s="8"/>
      <c r="CV766" s="8"/>
      <c r="CW766" s="8"/>
      <c r="CY766" s="18"/>
    </row>
    <row r="767" spans="5:103" s="5" customFormat="1" x14ac:dyDescent="0.25">
      <c r="E767" s="64"/>
      <c r="K767" s="1"/>
      <c r="L767" s="1"/>
      <c r="M767" s="1"/>
      <c r="BL767" s="1"/>
      <c r="BT767" s="6"/>
      <c r="CT767" s="8"/>
      <c r="CV767" s="8"/>
      <c r="CW767" s="8"/>
      <c r="CY767" s="18"/>
    </row>
    <row r="768" spans="5:103" s="5" customFormat="1" x14ac:dyDescent="0.25">
      <c r="E768" s="64"/>
      <c r="K768" s="1"/>
      <c r="L768" s="1"/>
      <c r="M768" s="1"/>
      <c r="BL768" s="1"/>
      <c r="BT768" s="6"/>
      <c r="CT768" s="8"/>
      <c r="CV768" s="8"/>
      <c r="CW768" s="8"/>
      <c r="CY768" s="18"/>
    </row>
    <row r="769" spans="5:103" s="5" customFormat="1" x14ac:dyDescent="0.25">
      <c r="E769" s="64"/>
      <c r="K769" s="1"/>
      <c r="L769" s="1"/>
      <c r="M769" s="1"/>
      <c r="BL769" s="1"/>
      <c r="BT769" s="6"/>
      <c r="CT769" s="8"/>
      <c r="CV769" s="8"/>
      <c r="CW769" s="8"/>
      <c r="CY769" s="18"/>
    </row>
    <row r="770" spans="5:103" s="5" customFormat="1" x14ac:dyDescent="0.25">
      <c r="E770" s="64"/>
      <c r="K770" s="1"/>
      <c r="L770" s="1"/>
      <c r="M770" s="1"/>
      <c r="BL770" s="1"/>
      <c r="BT770" s="6"/>
      <c r="CT770" s="8"/>
      <c r="CV770" s="8"/>
      <c r="CW770" s="8"/>
      <c r="CY770" s="18"/>
    </row>
    <row r="771" spans="5:103" s="5" customFormat="1" x14ac:dyDescent="0.25">
      <c r="E771" s="64"/>
      <c r="K771" s="1"/>
      <c r="L771" s="1"/>
      <c r="M771" s="1"/>
      <c r="BL771" s="1"/>
      <c r="BT771" s="6"/>
      <c r="CT771" s="8"/>
      <c r="CV771" s="8"/>
      <c r="CW771" s="8"/>
      <c r="CY771" s="18"/>
    </row>
    <row r="772" spans="5:103" s="5" customFormat="1" x14ac:dyDescent="0.25">
      <c r="E772" s="64"/>
      <c r="K772" s="1"/>
      <c r="L772" s="1"/>
      <c r="M772" s="1"/>
      <c r="BL772" s="1"/>
      <c r="BT772" s="6"/>
      <c r="CT772" s="8"/>
      <c r="CV772" s="8"/>
      <c r="CW772" s="8"/>
      <c r="CY772" s="18"/>
    </row>
    <row r="773" spans="5:103" s="5" customFormat="1" x14ac:dyDescent="0.25">
      <c r="E773" s="64"/>
      <c r="K773" s="1"/>
      <c r="L773" s="1"/>
      <c r="M773" s="1"/>
      <c r="BL773" s="1"/>
      <c r="BT773" s="6"/>
      <c r="CT773" s="8"/>
      <c r="CV773" s="8"/>
      <c r="CW773" s="8"/>
      <c r="CY773" s="18"/>
    </row>
    <row r="774" spans="5:103" s="5" customFormat="1" x14ac:dyDescent="0.25">
      <c r="E774" s="64"/>
      <c r="K774" s="1"/>
      <c r="L774" s="1"/>
      <c r="M774" s="1"/>
      <c r="BL774" s="1"/>
      <c r="BT774" s="6"/>
      <c r="CT774" s="8"/>
      <c r="CV774" s="8"/>
      <c r="CW774" s="8"/>
      <c r="CY774" s="18"/>
    </row>
    <row r="775" spans="5:103" s="5" customFormat="1" x14ac:dyDescent="0.25">
      <c r="E775" s="64"/>
      <c r="K775" s="1"/>
      <c r="L775" s="1"/>
      <c r="M775" s="1"/>
      <c r="BL775" s="1"/>
      <c r="BT775" s="6"/>
      <c r="CT775" s="8"/>
      <c r="CV775" s="8"/>
      <c r="CW775" s="8"/>
      <c r="CY775" s="18"/>
    </row>
    <row r="776" spans="5:103" s="5" customFormat="1" x14ac:dyDescent="0.25">
      <c r="E776" s="64"/>
      <c r="K776" s="1"/>
      <c r="L776" s="1"/>
      <c r="M776" s="1"/>
      <c r="BL776" s="1"/>
      <c r="BT776" s="6"/>
      <c r="CT776" s="8"/>
      <c r="CV776" s="8"/>
      <c r="CW776" s="8"/>
      <c r="CY776" s="18"/>
    </row>
    <row r="777" spans="5:103" s="5" customFormat="1" x14ac:dyDescent="0.25">
      <c r="E777" s="64"/>
      <c r="K777" s="1"/>
      <c r="L777" s="1"/>
      <c r="M777" s="1"/>
      <c r="BL777" s="1"/>
      <c r="BT777" s="6"/>
      <c r="CT777" s="8"/>
      <c r="CV777" s="8"/>
      <c r="CW777" s="8"/>
      <c r="CY777" s="18"/>
    </row>
    <row r="778" spans="5:103" s="5" customFormat="1" x14ac:dyDescent="0.25">
      <c r="E778" s="64"/>
      <c r="K778" s="1"/>
      <c r="L778" s="1"/>
      <c r="M778" s="1"/>
      <c r="BL778" s="1"/>
      <c r="BT778" s="6"/>
      <c r="CT778" s="8"/>
      <c r="CV778" s="8"/>
      <c r="CW778" s="8"/>
      <c r="CY778" s="18"/>
    </row>
    <row r="779" spans="5:103" s="5" customFormat="1" x14ac:dyDescent="0.25">
      <c r="E779" s="64"/>
      <c r="K779" s="1"/>
      <c r="L779" s="1"/>
      <c r="M779" s="1"/>
      <c r="BL779" s="1"/>
      <c r="BT779" s="6"/>
      <c r="CT779" s="8"/>
      <c r="CV779" s="8"/>
      <c r="CW779" s="8"/>
      <c r="CY779" s="18"/>
    </row>
    <row r="780" spans="5:103" s="5" customFormat="1" x14ac:dyDescent="0.25">
      <c r="E780" s="64"/>
      <c r="K780" s="1"/>
      <c r="L780" s="1"/>
      <c r="M780" s="1"/>
      <c r="BL780" s="1"/>
      <c r="BT780" s="6"/>
      <c r="CT780" s="8"/>
      <c r="CV780" s="8"/>
      <c r="CW780" s="8"/>
      <c r="CY780" s="18"/>
    </row>
    <row r="781" spans="5:103" s="5" customFormat="1" x14ac:dyDescent="0.25">
      <c r="E781" s="64"/>
      <c r="K781" s="1"/>
      <c r="L781" s="1"/>
      <c r="M781" s="1"/>
      <c r="BL781" s="1"/>
      <c r="BT781" s="6"/>
      <c r="CT781" s="8"/>
      <c r="CV781" s="8"/>
      <c r="CW781" s="8"/>
      <c r="CY781" s="18"/>
    </row>
    <row r="782" spans="5:103" s="5" customFormat="1" x14ac:dyDescent="0.25">
      <c r="E782" s="64"/>
      <c r="K782" s="1"/>
      <c r="L782" s="1"/>
      <c r="M782" s="1"/>
      <c r="BL782" s="1"/>
      <c r="BT782" s="6"/>
      <c r="CT782" s="8"/>
      <c r="CV782" s="8"/>
      <c r="CW782" s="8"/>
      <c r="CY782" s="18"/>
    </row>
    <row r="783" spans="5:103" s="5" customFormat="1" x14ac:dyDescent="0.25">
      <c r="E783" s="64"/>
      <c r="K783" s="1"/>
      <c r="L783" s="1"/>
      <c r="M783" s="1"/>
      <c r="BL783" s="1"/>
      <c r="BT783" s="6"/>
      <c r="CT783" s="8"/>
      <c r="CV783" s="8"/>
      <c r="CW783" s="8"/>
      <c r="CY783" s="18"/>
    </row>
    <row r="784" spans="5:103" s="5" customFormat="1" x14ac:dyDescent="0.25">
      <c r="E784" s="64"/>
      <c r="K784" s="1"/>
      <c r="L784" s="1"/>
      <c r="M784" s="1"/>
      <c r="BL784" s="1"/>
      <c r="BT784" s="6"/>
      <c r="CT784" s="8"/>
      <c r="CV784" s="8"/>
      <c r="CW784" s="8"/>
      <c r="CY784" s="18"/>
    </row>
    <row r="785" spans="5:103" s="5" customFormat="1" x14ac:dyDescent="0.25">
      <c r="E785" s="64"/>
      <c r="K785" s="1"/>
      <c r="L785" s="1"/>
      <c r="M785" s="1"/>
      <c r="BL785" s="1"/>
      <c r="BT785" s="6"/>
      <c r="CT785" s="8"/>
      <c r="CV785" s="8"/>
      <c r="CW785" s="8"/>
      <c r="CY785" s="18"/>
    </row>
    <row r="786" spans="5:103" s="5" customFormat="1" x14ac:dyDescent="0.25">
      <c r="E786" s="64"/>
      <c r="K786" s="1"/>
      <c r="L786" s="1"/>
      <c r="M786" s="1"/>
      <c r="BL786" s="1"/>
      <c r="BT786" s="6"/>
      <c r="CT786" s="8"/>
      <c r="CV786" s="8"/>
      <c r="CW786" s="8"/>
      <c r="CY786" s="18"/>
    </row>
    <row r="787" spans="5:103" s="5" customFormat="1" x14ac:dyDescent="0.25">
      <c r="E787" s="64"/>
      <c r="K787" s="1"/>
      <c r="L787" s="1"/>
      <c r="M787" s="1"/>
      <c r="BL787" s="1"/>
      <c r="BT787" s="6"/>
      <c r="CT787" s="8"/>
      <c r="CV787" s="8"/>
      <c r="CW787" s="8"/>
      <c r="CY787" s="18"/>
    </row>
    <row r="788" spans="5:103" s="5" customFormat="1" x14ac:dyDescent="0.25">
      <c r="E788" s="64"/>
      <c r="K788" s="1"/>
      <c r="L788" s="1"/>
      <c r="M788" s="1"/>
      <c r="BL788" s="1"/>
      <c r="BT788" s="6"/>
      <c r="CT788" s="8"/>
      <c r="CV788" s="8"/>
      <c r="CW788" s="8"/>
      <c r="CY788" s="18"/>
    </row>
    <row r="789" spans="5:103" s="5" customFormat="1" x14ac:dyDescent="0.25">
      <c r="E789" s="64"/>
      <c r="K789" s="1"/>
      <c r="L789" s="1"/>
      <c r="M789" s="1"/>
      <c r="BL789" s="1"/>
      <c r="BT789" s="6"/>
      <c r="CT789" s="8"/>
      <c r="CV789" s="8"/>
      <c r="CW789" s="8"/>
      <c r="CY789" s="18"/>
    </row>
    <row r="790" spans="5:103" s="5" customFormat="1" x14ac:dyDescent="0.25">
      <c r="E790" s="64"/>
      <c r="K790" s="1"/>
      <c r="L790" s="1"/>
      <c r="M790" s="1"/>
      <c r="BL790" s="1"/>
      <c r="BT790" s="6"/>
      <c r="CT790" s="8"/>
      <c r="CV790" s="8"/>
      <c r="CW790" s="8"/>
      <c r="CY790" s="18"/>
    </row>
    <row r="791" spans="5:103" s="5" customFormat="1" x14ac:dyDescent="0.25">
      <c r="E791" s="64"/>
      <c r="K791" s="1"/>
      <c r="L791" s="1"/>
      <c r="M791" s="1"/>
      <c r="BL791" s="1"/>
      <c r="BT791" s="6"/>
      <c r="CT791" s="8"/>
      <c r="CV791" s="8"/>
      <c r="CW791" s="8"/>
      <c r="CY791" s="18"/>
    </row>
    <row r="792" spans="5:103" s="5" customFormat="1" x14ac:dyDescent="0.25">
      <c r="E792" s="64"/>
      <c r="K792" s="1"/>
      <c r="L792" s="1"/>
      <c r="M792" s="1"/>
      <c r="BL792" s="1"/>
      <c r="BT792" s="6"/>
      <c r="CT792" s="8"/>
      <c r="CV792" s="8"/>
      <c r="CW792" s="8"/>
      <c r="CY792" s="18"/>
    </row>
    <row r="793" spans="5:103" s="5" customFormat="1" x14ac:dyDescent="0.25">
      <c r="E793" s="64"/>
      <c r="K793" s="1"/>
      <c r="L793" s="1"/>
      <c r="M793" s="1"/>
      <c r="BL793" s="1"/>
      <c r="BT793" s="6"/>
      <c r="CT793" s="8"/>
      <c r="CV793" s="8"/>
      <c r="CW793" s="8"/>
      <c r="CY793" s="18"/>
    </row>
    <row r="794" spans="5:103" s="5" customFormat="1" x14ac:dyDescent="0.25">
      <c r="E794" s="64"/>
      <c r="K794" s="1"/>
      <c r="L794" s="1"/>
      <c r="M794" s="1"/>
      <c r="BL794" s="1"/>
      <c r="BT794" s="6"/>
      <c r="CT794" s="8"/>
      <c r="CV794" s="8"/>
      <c r="CW794" s="8"/>
      <c r="CY794" s="18"/>
    </row>
    <row r="795" spans="5:103" s="5" customFormat="1" x14ac:dyDescent="0.25">
      <c r="E795" s="64"/>
      <c r="K795" s="1"/>
      <c r="L795" s="1"/>
      <c r="M795" s="1"/>
      <c r="BL795" s="1"/>
      <c r="BT795" s="6"/>
      <c r="CT795" s="8"/>
      <c r="CV795" s="8"/>
      <c r="CW795" s="8"/>
      <c r="CY795" s="18"/>
    </row>
    <row r="796" spans="5:103" s="5" customFormat="1" x14ac:dyDescent="0.25">
      <c r="E796" s="64"/>
      <c r="K796" s="1"/>
      <c r="L796" s="1"/>
      <c r="M796" s="1"/>
      <c r="BL796" s="1"/>
      <c r="BT796" s="6"/>
      <c r="CT796" s="8"/>
      <c r="CV796" s="8"/>
      <c r="CW796" s="8"/>
      <c r="CY796" s="18"/>
    </row>
    <row r="797" spans="5:103" s="5" customFormat="1" x14ac:dyDescent="0.25">
      <c r="E797" s="64"/>
      <c r="K797" s="1"/>
      <c r="L797" s="1"/>
      <c r="M797" s="1"/>
      <c r="BL797" s="1"/>
      <c r="BT797" s="6"/>
      <c r="CT797" s="8"/>
      <c r="CV797" s="8"/>
      <c r="CW797" s="8"/>
      <c r="CY797" s="18"/>
    </row>
    <row r="798" spans="5:103" s="5" customFormat="1" x14ac:dyDescent="0.25">
      <c r="E798" s="64"/>
      <c r="K798" s="1"/>
      <c r="L798" s="1"/>
      <c r="M798" s="1"/>
      <c r="BL798" s="1"/>
      <c r="BT798" s="6"/>
      <c r="CT798" s="8"/>
      <c r="CV798" s="8"/>
      <c r="CW798" s="8"/>
      <c r="CY798" s="18"/>
    </row>
    <row r="799" spans="5:103" s="5" customFormat="1" x14ac:dyDescent="0.25">
      <c r="E799" s="64"/>
      <c r="K799" s="1"/>
      <c r="L799" s="1"/>
      <c r="M799" s="1"/>
      <c r="BL799" s="1"/>
      <c r="BT799" s="6"/>
      <c r="CT799" s="8"/>
      <c r="CV799" s="8"/>
      <c r="CW799" s="8"/>
      <c r="CY799" s="18"/>
    </row>
    <row r="800" spans="5:103" s="5" customFormat="1" x14ac:dyDescent="0.25">
      <c r="E800" s="64"/>
      <c r="K800" s="1"/>
      <c r="L800" s="1"/>
      <c r="M800" s="1"/>
      <c r="BL800" s="1"/>
      <c r="BT800" s="6"/>
      <c r="CT800" s="8"/>
      <c r="CV800" s="8"/>
      <c r="CW800" s="8"/>
      <c r="CY800" s="18"/>
    </row>
    <row r="801" spans="5:103" s="5" customFormat="1" x14ac:dyDescent="0.25">
      <c r="E801" s="64"/>
      <c r="K801" s="1"/>
      <c r="L801" s="1"/>
      <c r="M801" s="1"/>
      <c r="BL801" s="1"/>
      <c r="BT801" s="6"/>
      <c r="CT801" s="8"/>
      <c r="CV801" s="8"/>
      <c r="CW801" s="8"/>
      <c r="CY801" s="18"/>
    </row>
    <row r="802" spans="5:103" s="5" customFormat="1" x14ac:dyDescent="0.25">
      <c r="E802" s="64"/>
      <c r="K802" s="1"/>
      <c r="L802" s="1"/>
      <c r="M802" s="1"/>
      <c r="BL802" s="1"/>
      <c r="BT802" s="6"/>
      <c r="CT802" s="8"/>
      <c r="CV802" s="8"/>
      <c r="CW802" s="8"/>
      <c r="CY802" s="18"/>
    </row>
    <row r="803" spans="5:103" s="5" customFormat="1" x14ac:dyDescent="0.25">
      <c r="E803" s="64"/>
      <c r="K803" s="1"/>
      <c r="L803" s="1"/>
      <c r="M803" s="1"/>
      <c r="BL803" s="1"/>
      <c r="BT803" s="6"/>
      <c r="CT803" s="8"/>
      <c r="CV803" s="8"/>
      <c r="CW803" s="8"/>
      <c r="CY803" s="18"/>
    </row>
    <row r="804" spans="5:103" s="5" customFormat="1" x14ac:dyDescent="0.25">
      <c r="E804" s="64"/>
      <c r="K804" s="1"/>
      <c r="L804" s="1"/>
      <c r="M804" s="1"/>
      <c r="BL804" s="1"/>
      <c r="BT804" s="6"/>
      <c r="CT804" s="8"/>
      <c r="CV804" s="8"/>
      <c r="CW804" s="8"/>
      <c r="CY804" s="18"/>
    </row>
    <row r="805" spans="5:103" s="5" customFormat="1" x14ac:dyDescent="0.25">
      <c r="E805" s="64"/>
      <c r="K805" s="1"/>
      <c r="L805" s="1"/>
      <c r="M805" s="1"/>
      <c r="BL805" s="1"/>
      <c r="BT805" s="6"/>
      <c r="CT805" s="8"/>
      <c r="CV805" s="8"/>
      <c r="CW805" s="8"/>
      <c r="CY805" s="18"/>
    </row>
    <row r="806" spans="5:103" s="5" customFormat="1" x14ac:dyDescent="0.25">
      <c r="E806" s="64"/>
      <c r="K806" s="1"/>
      <c r="L806" s="1"/>
      <c r="M806" s="1"/>
      <c r="BL806" s="1"/>
      <c r="BT806" s="6"/>
      <c r="CT806" s="8"/>
      <c r="CV806" s="8"/>
      <c r="CW806" s="8"/>
      <c r="CY806" s="18"/>
    </row>
    <row r="807" spans="5:103" s="5" customFormat="1" x14ac:dyDescent="0.25">
      <c r="E807" s="64"/>
      <c r="K807" s="1"/>
      <c r="L807" s="1"/>
      <c r="M807" s="1"/>
      <c r="BL807" s="1"/>
      <c r="BT807" s="6"/>
      <c r="CT807" s="8"/>
      <c r="CV807" s="8"/>
      <c r="CW807" s="8"/>
      <c r="CY807" s="18"/>
    </row>
    <row r="808" spans="5:103" s="5" customFormat="1" x14ac:dyDescent="0.25">
      <c r="E808" s="64"/>
      <c r="K808" s="1"/>
      <c r="L808" s="1"/>
      <c r="M808" s="1"/>
      <c r="BL808" s="1"/>
      <c r="BT808" s="6"/>
      <c r="CT808" s="8"/>
      <c r="CV808" s="8"/>
      <c r="CW808" s="8"/>
      <c r="CY808" s="18"/>
    </row>
    <row r="809" spans="5:103" s="5" customFormat="1" x14ac:dyDescent="0.25">
      <c r="E809" s="64"/>
      <c r="K809" s="1"/>
      <c r="L809" s="1"/>
      <c r="M809" s="1"/>
      <c r="BL809" s="1"/>
      <c r="BT809" s="6"/>
      <c r="CT809" s="8"/>
      <c r="CV809" s="8"/>
      <c r="CW809" s="8"/>
      <c r="CY809" s="18"/>
    </row>
    <row r="810" spans="5:103" s="5" customFormat="1" x14ac:dyDescent="0.25">
      <c r="E810" s="64"/>
      <c r="K810" s="1"/>
      <c r="L810" s="1"/>
      <c r="M810" s="1"/>
      <c r="BL810" s="1"/>
      <c r="BT810" s="6"/>
      <c r="CT810" s="8"/>
      <c r="CV810" s="8"/>
      <c r="CW810" s="8"/>
      <c r="CY810" s="18"/>
    </row>
    <row r="811" spans="5:103" s="5" customFormat="1" x14ac:dyDescent="0.25">
      <c r="E811" s="64"/>
      <c r="K811" s="1"/>
      <c r="L811" s="1"/>
      <c r="M811" s="1"/>
      <c r="BL811" s="1"/>
      <c r="BT811" s="6"/>
      <c r="CT811" s="8"/>
      <c r="CV811" s="8"/>
      <c r="CW811" s="8"/>
      <c r="CY811" s="18"/>
    </row>
    <row r="812" spans="5:103" s="5" customFormat="1" x14ac:dyDescent="0.25">
      <c r="E812" s="64"/>
      <c r="K812" s="1"/>
      <c r="L812" s="1"/>
      <c r="M812" s="1"/>
      <c r="BL812" s="1"/>
      <c r="BT812" s="6"/>
      <c r="CT812" s="8"/>
      <c r="CV812" s="8"/>
      <c r="CW812" s="8"/>
      <c r="CY812" s="18"/>
    </row>
    <row r="813" spans="5:103" s="5" customFormat="1" x14ac:dyDescent="0.25">
      <c r="E813" s="64"/>
      <c r="K813" s="1"/>
      <c r="L813" s="1"/>
      <c r="M813" s="1"/>
      <c r="BL813" s="1"/>
      <c r="BT813" s="6"/>
      <c r="CT813" s="8"/>
      <c r="CV813" s="8"/>
      <c r="CW813" s="8"/>
      <c r="CY813" s="18"/>
    </row>
    <row r="814" spans="5:103" s="5" customFormat="1" x14ac:dyDescent="0.25">
      <c r="E814" s="64"/>
      <c r="K814" s="1"/>
      <c r="L814" s="1"/>
      <c r="M814" s="1"/>
      <c r="BL814" s="1"/>
      <c r="BT814" s="6"/>
      <c r="CT814" s="8"/>
      <c r="CV814" s="8"/>
      <c r="CW814" s="8"/>
      <c r="CY814" s="18"/>
    </row>
    <row r="815" spans="5:103" s="5" customFormat="1" x14ac:dyDescent="0.25">
      <c r="E815" s="64"/>
      <c r="K815" s="1"/>
      <c r="L815" s="1"/>
      <c r="M815" s="1"/>
      <c r="BL815" s="1"/>
      <c r="BT815" s="6"/>
      <c r="CT815" s="8"/>
      <c r="CV815" s="8"/>
      <c r="CW815" s="8"/>
      <c r="CY815" s="18"/>
    </row>
    <row r="816" spans="5:103" s="5" customFormat="1" x14ac:dyDescent="0.25">
      <c r="E816" s="64"/>
      <c r="K816" s="1"/>
      <c r="L816" s="1"/>
      <c r="M816" s="1"/>
      <c r="BL816" s="1"/>
      <c r="BT816" s="6"/>
      <c r="CT816" s="8"/>
      <c r="CV816" s="8"/>
      <c r="CW816" s="8"/>
      <c r="CY816" s="18"/>
    </row>
    <row r="817" spans="5:103" s="5" customFormat="1" x14ac:dyDescent="0.25">
      <c r="E817" s="64"/>
      <c r="K817" s="1"/>
      <c r="L817" s="1"/>
      <c r="M817" s="1"/>
      <c r="BL817" s="1"/>
      <c r="BT817" s="6"/>
      <c r="CT817" s="8"/>
      <c r="CV817" s="8"/>
      <c r="CW817" s="8"/>
      <c r="CY817" s="18"/>
    </row>
    <row r="818" spans="5:103" s="5" customFormat="1" x14ac:dyDescent="0.25">
      <c r="E818" s="64"/>
      <c r="K818" s="1"/>
      <c r="L818" s="1"/>
      <c r="M818" s="1"/>
      <c r="BL818" s="1"/>
      <c r="BT818" s="6"/>
      <c r="CT818" s="8"/>
      <c r="CV818" s="8"/>
      <c r="CW818" s="8"/>
      <c r="CY818" s="18"/>
    </row>
    <row r="819" spans="5:103" s="5" customFormat="1" x14ac:dyDescent="0.25">
      <c r="E819" s="64"/>
      <c r="K819" s="1"/>
      <c r="L819" s="1"/>
      <c r="M819" s="1"/>
      <c r="BL819" s="1"/>
      <c r="BT819" s="6"/>
      <c r="CT819" s="8"/>
      <c r="CV819" s="8"/>
      <c r="CW819" s="8"/>
      <c r="CY819" s="18"/>
    </row>
    <row r="820" spans="5:103" s="5" customFormat="1" x14ac:dyDescent="0.25">
      <c r="E820" s="64"/>
      <c r="K820" s="1"/>
      <c r="L820" s="1"/>
      <c r="M820" s="1"/>
      <c r="BL820" s="1"/>
      <c r="BT820" s="6"/>
      <c r="CT820" s="8"/>
      <c r="CV820" s="8"/>
      <c r="CW820" s="8"/>
      <c r="CY820" s="18"/>
    </row>
    <row r="821" spans="5:103" s="5" customFormat="1" x14ac:dyDescent="0.25">
      <c r="E821" s="64"/>
      <c r="K821" s="1"/>
      <c r="L821" s="1"/>
      <c r="M821" s="1"/>
      <c r="BL821" s="1"/>
      <c r="BT821" s="6"/>
      <c r="CT821" s="8"/>
      <c r="CV821" s="8"/>
      <c r="CW821" s="8"/>
      <c r="CY821" s="18"/>
    </row>
    <row r="822" spans="5:103" s="5" customFormat="1" x14ac:dyDescent="0.25">
      <c r="E822" s="64"/>
      <c r="K822" s="1"/>
      <c r="L822" s="1"/>
      <c r="M822" s="1"/>
      <c r="BL822" s="1"/>
      <c r="BT822" s="6"/>
      <c r="CT822" s="8"/>
      <c r="CV822" s="8"/>
      <c r="CW822" s="8"/>
      <c r="CY822" s="18"/>
    </row>
    <row r="823" spans="5:103" s="5" customFormat="1" x14ac:dyDescent="0.25">
      <c r="E823" s="64"/>
      <c r="K823" s="1"/>
      <c r="L823" s="1"/>
      <c r="M823" s="1"/>
      <c r="BL823" s="1"/>
      <c r="BT823" s="6"/>
      <c r="CT823" s="8"/>
      <c r="CV823" s="8"/>
      <c r="CW823" s="8"/>
      <c r="CY823" s="18"/>
    </row>
    <row r="824" spans="5:103" s="5" customFormat="1" x14ac:dyDescent="0.25">
      <c r="E824" s="64"/>
      <c r="K824" s="1"/>
      <c r="L824" s="1"/>
      <c r="M824" s="1"/>
      <c r="BL824" s="1"/>
      <c r="BT824" s="6"/>
      <c r="CT824" s="8"/>
      <c r="CV824" s="8"/>
      <c r="CW824" s="8"/>
      <c r="CY824" s="18"/>
    </row>
    <row r="825" spans="5:103" s="5" customFormat="1" x14ac:dyDescent="0.25">
      <c r="E825" s="64"/>
      <c r="K825" s="1"/>
      <c r="L825" s="1"/>
      <c r="M825" s="1"/>
      <c r="BL825" s="1"/>
      <c r="BT825" s="6"/>
      <c r="CT825" s="8"/>
      <c r="CV825" s="8"/>
      <c r="CW825" s="8"/>
      <c r="CY825" s="18"/>
    </row>
    <row r="826" spans="5:103" s="5" customFormat="1" x14ac:dyDescent="0.25">
      <c r="E826" s="64"/>
      <c r="K826" s="1"/>
      <c r="L826" s="1"/>
      <c r="M826" s="1"/>
      <c r="BL826" s="1"/>
      <c r="BT826" s="6"/>
      <c r="CT826" s="8"/>
      <c r="CV826" s="8"/>
      <c r="CW826" s="8"/>
      <c r="CY826" s="18"/>
    </row>
    <row r="827" spans="5:103" s="5" customFormat="1" x14ac:dyDescent="0.25">
      <c r="E827" s="64"/>
      <c r="K827" s="1"/>
      <c r="L827" s="1"/>
      <c r="M827" s="1"/>
      <c r="BL827" s="1"/>
      <c r="BT827" s="6"/>
      <c r="CT827" s="8"/>
      <c r="CV827" s="8"/>
      <c r="CW827" s="8"/>
      <c r="CY827" s="18"/>
    </row>
    <row r="828" spans="5:103" s="5" customFormat="1" x14ac:dyDescent="0.25">
      <c r="E828" s="64"/>
      <c r="K828" s="1"/>
      <c r="L828" s="1"/>
      <c r="M828" s="1"/>
      <c r="BL828" s="1"/>
      <c r="BT828" s="6"/>
      <c r="CT828" s="8"/>
      <c r="CV828" s="8"/>
      <c r="CW828" s="8"/>
      <c r="CY828" s="18"/>
    </row>
    <row r="829" spans="5:103" s="5" customFormat="1" x14ac:dyDescent="0.25">
      <c r="E829" s="64"/>
      <c r="K829" s="1"/>
      <c r="L829" s="1"/>
      <c r="M829" s="1"/>
      <c r="BL829" s="1"/>
      <c r="BT829" s="6"/>
      <c r="CT829" s="8"/>
      <c r="CV829" s="8"/>
      <c r="CW829" s="8"/>
      <c r="CY829" s="18"/>
    </row>
    <row r="830" spans="5:103" s="5" customFormat="1" x14ac:dyDescent="0.25">
      <c r="E830" s="64"/>
      <c r="K830" s="1"/>
      <c r="L830" s="1"/>
      <c r="M830" s="1"/>
      <c r="BL830" s="1"/>
      <c r="BT830" s="6"/>
      <c r="CT830" s="8"/>
      <c r="CV830" s="8"/>
      <c r="CW830" s="8"/>
      <c r="CY830" s="18"/>
    </row>
    <row r="831" spans="5:103" s="5" customFormat="1" x14ac:dyDescent="0.25">
      <c r="E831" s="64"/>
      <c r="K831" s="1"/>
      <c r="L831" s="1"/>
      <c r="M831" s="1"/>
      <c r="BL831" s="1"/>
      <c r="BT831" s="6"/>
      <c r="CT831" s="8"/>
      <c r="CV831" s="8"/>
      <c r="CW831" s="8"/>
      <c r="CY831" s="18"/>
    </row>
    <row r="832" spans="5:103" s="5" customFormat="1" x14ac:dyDescent="0.25">
      <c r="E832" s="64"/>
      <c r="K832" s="1"/>
      <c r="L832" s="1"/>
      <c r="M832" s="1"/>
      <c r="BL832" s="1"/>
      <c r="BT832" s="6"/>
      <c r="CT832" s="8"/>
      <c r="CV832" s="8"/>
      <c r="CW832" s="8"/>
      <c r="CY832" s="18"/>
    </row>
    <row r="833" spans="5:103" s="5" customFormat="1" x14ac:dyDescent="0.25">
      <c r="E833" s="64"/>
      <c r="K833" s="1"/>
      <c r="L833" s="1"/>
      <c r="M833" s="1"/>
      <c r="BL833" s="1"/>
      <c r="BT833" s="6"/>
      <c r="CT833" s="8"/>
      <c r="CV833" s="8"/>
      <c r="CW833" s="8"/>
      <c r="CY833" s="18"/>
    </row>
    <row r="834" spans="5:103" s="5" customFormat="1" x14ac:dyDescent="0.25">
      <c r="E834" s="64"/>
      <c r="K834" s="1"/>
      <c r="L834" s="1"/>
      <c r="M834" s="1"/>
      <c r="BL834" s="1"/>
      <c r="BT834" s="6"/>
      <c r="CT834" s="8"/>
      <c r="CV834" s="8"/>
      <c r="CW834" s="8"/>
      <c r="CY834" s="18"/>
    </row>
    <row r="835" spans="5:103" s="5" customFormat="1" x14ac:dyDescent="0.25">
      <c r="E835" s="64"/>
      <c r="K835" s="1"/>
      <c r="L835" s="1"/>
      <c r="M835" s="1"/>
      <c r="BL835" s="1"/>
      <c r="BT835" s="6"/>
      <c r="CT835" s="8"/>
      <c r="CV835" s="8"/>
      <c r="CW835" s="8"/>
      <c r="CY835" s="18"/>
    </row>
    <row r="836" spans="5:103" s="5" customFormat="1" x14ac:dyDescent="0.25">
      <c r="E836" s="64"/>
      <c r="K836" s="1"/>
      <c r="L836" s="1"/>
      <c r="M836" s="1"/>
      <c r="BL836" s="1"/>
      <c r="BT836" s="6"/>
      <c r="CT836" s="8"/>
      <c r="CV836" s="8"/>
      <c r="CW836" s="8"/>
      <c r="CY836" s="18"/>
    </row>
    <row r="837" spans="5:103" s="5" customFormat="1" x14ac:dyDescent="0.25">
      <c r="E837" s="64"/>
      <c r="K837" s="1"/>
      <c r="L837" s="1"/>
      <c r="M837" s="1"/>
      <c r="BL837" s="1"/>
      <c r="BT837" s="6"/>
      <c r="CT837" s="8"/>
      <c r="CV837" s="8"/>
      <c r="CW837" s="8"/>
      <c r="CY837" s="18"/>
    </row>
    <row r="838" spans="5:103" s="5" customFormat="1" x14ac:dyDescent="0.25">
      <c r="E838" s="64"/>
      <c r="K838" s="1"/>
      <c r="L838" s="1"/>
      <c r="M838" s="1"/>
      <c r="BL838" s="1"/>
      <c r="BT838" s="6"/>
      <c r="CT838" s="8"/>
      <c r="CV838" s="8"/>
      <c r="CW838" s="8"/>
      <c r="CY838" s="18"/>
    </row>
    <row r="839" spans="5:103" s="5" customFormat="1" x14ac:dyDescent="0.25">
      <c r="E839" s="64"/>
      <c r="K839" s="1"/>
      <c r="L839" s="1"/>
      <c r="M839" s="1"/>
      <c r="BL839" s="1"/>
      <c r="BT839" s="6"/>
      <c r="CT839" s="8"/>
      <c r="CV839" s="8"/>
      <c r="CW839" s="8"/>
      <c r="CY839" s="18"/>
    </row>
    <row r="840" spans="5:103" s="5" customFormat="1" x14ac:dyDescent="0.25">
      <c r="E840" s="64"/>
      <c r="K840" s="1"/>
      <c r="L840" s="1"/>
      <c r="M840" s="1"/>
      <c r="BL840" s="1"/>
      <c r="BT840" s="6"/>
      <c r="CT840" s="8"/>
      <c r="CV840" s="8"/>
      <c r="CW840" s="8"/>
      <c r="CY840" s="18"/>
    </row>
    <row r="841" spans="5:103" s="5" customFormat="1" x14ac:dyDescent="0.25">
      <c r="E841" s="64"/>
      <c r="K841" s="1"/>
      <c r="L841" s="1"/>
      <c r="M841" s="1"/>
      <c r="BL841" s="1"/>
      <c r="BT841" s="6"/>
      <c r="CT841" s="8"/>
      <c r="CV841" s="8"/>
      <c r="CW841" s="8"/>
      <c r="CY841" s="18"/>
    </row>
    <row r="842" spans="5:103" s="5" customFormat="1" x14ac:dyDescent="0.25">
      <c r="E842" s="64"/>
      <c r="K842" s="1"/>
      <c r="L842" s="1"/>
      <c r="M842" s="1"/>
      <c r="BL842" s="1"/>
      <c r="BT842" s="6"/>
      <c r="CT842" s="8"/>
      <c r="CV842" s="8"/>
      <c r="CW842" s="8"/>
      <c r="CY842" s="18"/>
    </row>
    <row r="843" spans="5:103" s="5" customFormat="1" x14ac:dyDescent="0.25">
      <c r="E843" s="64"/>
      <c r="K843" s="1"/>
      <c r="L843" s="1"/>
      <c r="M843" s="1"/>
      <c r="BL843" s="1"/>
      <c r="BT843" s="6"/>
      <c r="CT843" s="8"/>
      <c r="CV843" s="8"/>
      <c r="CW843" s="8"/>
      <c r="CY843" s="18"/>
    </row>
    <row r="844" spans="5:103" s="5" customFormat="1" x14ac:dyDescent="0.25">
      <c r="E844" s="64"/>
      <c r="K844" s="1"/>
      <c r="L844" s="1"/>
      <c r="M844" s="1"/>
      <c r="BL844" s="1"/>
      <c r="BT844" s="6"/>
      <c r="CT844" s="8"/>
      <c r="CV844" s="8"/>
      <c r="CW844" s="8"/>
      <c r="CY844" s="18"/>
    </row>
    <row r="845" spans="5:103" s="5" customFormat="1" x14ac:dyDescent="0.25">
      <c r="E845" s="64"/>
      <c r="K845" s="1"/>
      <c r="L845" s="1"/>
      <c r="M845" s="1"/>
      <c r="BL845" s="1"/>
      <c r="BT845" s="6"/>
      <c r="CT845" s="8"/>
      <c r="CV845" s="8"/>
      <c r="CW845" s="8"/>
      <c r="CY845" s="18"/>
    </row>
    <row r="846" spans="5:103" s="5" customFormat="1" x14ac:dyDescent="0.25">
      <c r="E846" s="64"/>
      <c r="K846" s="1"/>
      <c r="L846" s="1"/>
      <c r="M846" s="1"/>
      <c r="BL846" s="1"/>
      <c r="BT846" s="6"/>
      <c r="CT846" s="8"/>
      <c r="CV846" s="8"/>
      <c r="CW846" s="8"/>
      <c r="CY846" s="18"/>
    </row>
    <row r="847" spans="5:103" s="5" customFormat="1" x14ac:dyDescent="0.25">
      <c r="E847" s="64"/>
      <c r="K847" s="1"/>
      <c r="L847" s="1"/>
      <c r="M847" s="1"/>
      <c r="BL847" s="1"/>
      <c r="BT847" s="6"/>
      <c r="CT847" s="8"/>
      <c r="CV847" s="8"/>
      <c r="CW847" s="8"/>
      <c r="CY847" s="18"/>
    </row>
    <row r="848" spans="5:103" s="5" customFormat="1" x14ac:dyDescent="0.25">
      <c r="E848" s="64"/>
      <c r="K848" s="1"/>
      <c r="L848" s="1"/>
      <c r="M848" s="1"/>
      <c r="BL848" s="1"/>
      <c r="BT848" s="6"/>
      <c r="CT848" s="8"/>
      <c r="CV848" s="8"/>
      <c r="CW848" s="8"/>
      <c r="CY848" s="18"/>
    </row>
    <row r="849" spans="5:103" s="5" customFormat="1" x14ac:dyDescent="0.25">
      <c r="E849" s="64"/>
      <c r="K849" s="1"/>
      <c r="L849" s="1"/>
      <c r="M849" s="1"/>
      <c r="BL849" s="1"/>
      <c r="BT849" s="6"/>
      <c r="CT849" s="8"/>
      <c r="CV849" s="8"/>
      <c r="CW849" s="8"/>
      <c r="CY849" s="18"/>
    </row>
    <row r="850" spans="5:103" s="5" customFormat="1" x14ac:dyDescent="0.25">
      <c r="E850" s="64"/>
      <c r="K850" s="1"/>
      <c r="L850" s="1"/>
      <c r="M850" s="1"/>
      <c r="BL850" s="1"/>
      <c r="BT850" s="6"/>
      <c r="CT850" s="8"/>
      <c r="CV850" s="8"/>
      <c r="CW850" s="8"/>
      <c r="CY850" s="18"/>
    </row>
    <row r="851" spans="5:103" s="5" customFormat="1" x14ac:dyDescent="0.25">
      <c r="E851" s="64"/>
      <c r="K851" s="1"/>
      <c r="L851" s="1"/>
      <c r="M851" s="1"/>
      <c r="BL851" s="1"/>
      <c r="BT851" s="6"/>
      <c r="CT851" s="8"/>
      <c r="CV851" s="8"/>
      <c r="CW851" s="8"/>
      <c r="CY851" s="18"/>
    </row>
    <row r="852" spans="5:103" s="5" customFormat="1" x14ac:dyDescent="0.25">
      <c r="E852" s="64"/>
      <c r="K852" s="1"/>
      <c r="L852" s="1"/>
      <c r="M852" s="1"/>
      <c r="BL852" s="1"/>
      <c r="BT852" s="6"/>
      <c r="CT852" s="8"/>
      <c r="CV852" s="8"/>
      <c r="CW852" s="8"/>
      <c r="CY852" s="18"/>
    </row>
    <row r="853" spans="5:103" s="5" customFormat="1" x14ac:dyDescent="0.25">
      <c r="E853" s="64"/>
      <c r="K853" s="1"/>
      <c r="L853" s="1"/>
      <c r="M853" s="1"/>
      <c r="BL853" s="1"/>
      <c r="BT853" s="6"/>
      <c r="CT853" s="8"/>
      <c r="CV853" s="8"/>
      <c r="CW853" s="8"/>
      <c r="CY853" s="18"/>
    </row>
    <row r="854" spans="5:103" s="5" customFormat="1" x14ac:dyDescent="0.25">
      <c r="E854" s="64"/>
      <c r="K854" s="1"/>
      <c r="L854" s="1"/>
      <c r="M854" s="1"/>
      <c r="BL854" s="1"/>
      <c r="BT854" s="6"/>
      <c r="CT854" s="8"/>
      <c r="CV854" s="8"/>
      <c r="CW854" s="8"/>
      <c r="CY854" s="18"/>
    </row>
    <row r="855" spans="5:103" s="5" customFormat="1" x14ac:dyDescent="0.25">
      <c r="E855" s="64"/>
      <c r="K855" s="1"/>
      <c r="L855" s="1"/>
      <c r="M855" s="1"/>
      <c r="BL855" s="1"/>
      <c r="BT855" s="6"/>
      <c r="CT855" s="8"/>
      <c r="CV855" s="8"/>
      <c r="CW855" s="8"/>
      <c r="CY855" s="18"/>
    </row>
    <row r="856" spans="5:103" s="5" customFormat="1" x14ac:dyDescent="0.25">
      <c r="E856" s="64"/>
      <c r="K856" s="1"/>
      <c r="L856" s="1"/>
      <c r="M856" s="1"/>
      <c r="BL856" s="1"/>
      <c r="BT856" s="6"/>
      <c r="CT856" s="8"/>
      <c r="CV856" s="8"/>
      <c r="CW856" s="8"/>
      <c r="CY856" s="18"/>
    </row>
    <row r="857" spans="5:103" s="5" customFormat="1" x14ac:dyDescent="0.25">
      <c r="E857" s="64"/>
      <c r="K857" s="1"/>
      <c r="L857" s="1"/>
      <c r="M857" s="1"/>
      <c r="BL857" s="1"/>
      <c r="BT857" s="6"/>
      <c r="CT857" s="8"/>
      <c r="CV857" s="8"/>
      <c r="CW857" s="8"/>
      <c r="CY857" s="18"/>
    </row>
    <row r="858" spans="5:103" s="5" customFormat="1" x14ac:dyDescent="0.25">
      <c r="E858" s="64"/>
      <c r="K858" s="1"/>
      <c r="L858" s="1"/>
      <c r="M858" s="1"/>
      <c r="BL858" s="1"/>
      <c r="BT858" s="6"/>
      <c r="CT858" s="8"/>
      <c r="CV858" s="8"/>
      <c r="CW858" s="8"/>
      <c r="CY858" s="18"/>
    </row>
    <row r="859" spans="5:103" s="5" customFormat="1" x14ac:dyDescent="0.25">
      <c r="E859" s="64"/>
      <c r="K859" s="1"/>
      <c r="L859" s="1"/>
      <c r="M859" s="1"/>
      <c r="BL859" s="1"/>
      <c r="BT859" s="6"/>
      <c r="CT859" s="8"/>
      <c r="CV859" s="8"/>
      <c r="CW859" s="8"/>
      <c r="CY859" s="18"/>
    </row>
    <row r="860" spans="5:103" s="5" customFormat="1" x14ac:dyDescent="0.25">
      <c r="E860" s="64"/>
      <c r="K860" s="1"/>
      <c r="L860" s="1"/>
      <c r="M860" s="1"/>
      <c r="BL860" s="1"/>
      <c r="BT860" s="6"/>
      <c r="CT860" s="8"/>
      <c r="CV860" s="8"/>
      <c r="CW860" s="8"/>
      <c r="CY860" s="18"/>
    </row>
    <row r="861" spans="5:103" s="5" customFormat="1" x14ac:dyDescent="0.25">
      <c r="E861" s="64"/>
      <c r="K861" s="1"/>
      <c r="L861" s="1"/>
      <c r="M861" s="1"/>
      <c r="BL861" s="1"/>
      <c r="BT861" s="6"/>
      <c r="CT861" s="8"/>
      <c r="CV861" s="8"/>
      <c r="CW861" s="8"/>
      <c r="CY861" s="18"/>
    </row>
    <row r="862" spans="5:103" s="5" customFormat="1" x14ac:dyDescent="0.25">
      <c r="E862" s="64"/>
      <c r="K862" s="1"/>
      <c r="L862" s="1"/>
      <c r="M862" s="1"/>
      <c r="BL862" s="1"/>
      <c r="BT862" s="6"/>
      <c r="CT862" s="8"/>
      <c r="CV862" s="8"/>
      <c r="CW862" s="8"/>
      <c r="CY862" s="18"/>
    </row>
    <row r="863" spans="5:103" s="5" customFormat="1" x14ac:dyDescent="0.25">
      <c r="E863" s="64"/>
      <c r="K863" s="1"/>
      <c r="L863" s="1"/>
      <c r="M863" s="1"/>
      <c r="BL863" s="1"/>
      <c r="BT863" s="6"/>
      <c r="CT863" s="8"/>
      <c r="CV863" s="8"/>
      <c r="CW863" s="8"/>
      <c r="CY863" s="18"/>
    </row>
    <row r="864" spans="5:103" s="5" customFormat="1" x14ac:dyDescent="0.25">
      <c r="E864" s="64"/>
      <c r="K864" s="1"/>
      <c r="L864" s="1"/>
      <c r="M864" s="1"/>
      <c r="BL864" s="1"/>
      <c r="BT864" s="6"/>
      <c r="CT864" s="8"/>
      <c r="CV864" s="8"/>
      <c r="CW864" s="8"/>
      <c r="CY864" s="18"/>
    </row>
    <row r="865" spans="5:103" s="5" customFormat="1" x14ac:dyDescent="0.25">
      <c r="E865" s="64"/>
      <c r="K865" s="1"/>
      <c r="L865" s="1"/>
      <c r="M865" s="1"/>
      <c r="BL865" s="1"/>
      <c r="BT865" s="6"/>
      <c r="CT865" s="8"/>
      <c r="CV865" s="8"/>
      <c r="CW865" s="8"/>
      <c r="CY865" s="18"/>
    </row>
    <row r="866" spans="5:103" s="5" customFormat="1" x14ac:dyDescent="0.25">
      <c r="E866" s="64"/>
      <c r="K866" s="1"/>
      <c r="L866" s="1"/>
      <c r="M866" s="1"/>
      <c r="BL866" s="1"/>
      <c r="BT866" s="6"/>
      <c r="CT866" s="8"/>
      <c r="CV866" s="8"/>
      <c r="CW866" s="8"/>
      <c r="CY866" s="18"/>
    </row>
    <row r="867" spans="5:103" s="5" customFormat="1" x14ac:dyDescent="0.25">
      <c r="E867" s="64"/>
      <c r="K867" s="1"/>
      <c r="L867" s="1"/>
      <c r="M867" s="1"/>
      <c r="BL867" s="1"/>
      <c r="BT867" s="6"/>
      <c r="CT867" s="8"/>
      <c r="CV867" s="8"/>
      <c r="CW867" s="8"/>
      <c r="CY867" s="18"/>
    </row>
    <row r="868" spans="5:103" s="5" customFormat="1" x14ac:dyDescent="0.25">
      <c r="E868" s="64"/>
      <c r="K868" s="1"/>
      <c r="L868" s="1"/>
      <c r="M868" s="1"/>
      <c r="BL868" s="1"/>
      <c r="BT868" s="6"/>
      <c r="CT868" s="8"/>
      <c r="CV868" s="8"/>
      <c r="CW868" s="8"/>
      <c r="CY868" s="18"/>
    </row>
    <row r="869" spans="5:103" s="5" customFormat="1" x14ac:dyDescent="0.25">
      <c r="E869" s="64"/>
      <c r="K869" s="1"/>
      <c r="L869" s="1"/>
      <c r="M869" s="1"/>
      <c r="BL869" s="1"/>
      <c r="BT869" s="6"/>
      <c r="CT869" s="8"/>
      <c r="CV869" s="8"/>
      <c r="CW869" s="8"/>
      <c r="CY869" s="18"/>
    </row>
    <row r="870" spans="5:103" s="5" customFormat="1" x14ac:dyDescent="0.25">
      <c r="E870" s="64"/>
      <c r="K870" s="1"/>
      <c r="L870" s="1"/>
      <c r="M870" s="1"/>
      <c r="BL870" s="1"/>
      <c r="BT870" s="6"/>
      <c r="CT870" s="8"/>
      <c r="CV870" s="8"/>
      <c r="CW870" s="8"/>
      <c r="CY870" s="18"/>
    </row>
    <row r="871" spans="5:103" s="5" customFormat="1" x14ac:dyDescent="0.25">
      <c r="E871" s="64"/>
      <c r="K871" s="1"/>
      <c r="L871" s="1"/>
      <c r="M871" s="1"/>
      <c r="BL871" s="1"/>
      <c r="BT871" s="6"/>
      <c r="CT871" s="8"/>
      <c r="CV871" s="8"/>
      <c r="CW871" s="8"/>
      <c r="CY871" s="18"/>
    </row>
    <row r="872" spans="5:103" s="5" customFormat="1" x14ac:dyDescent="0.25">
      <c r="E872" s="64"/>
      <c r="K872" s="1"/>
      <c r="L872" s="1"/>
      <c r="M872" s="1"/>
      <c r="BL872" s="1"/>
      <c r="BT872" s="6"/>
      <c r="CT872" s="8"/>
      <c r="CV872" s="8"/>
      <c r="CW872" s="8"/>
      <c r="CY872" s="18"/>
    </row>
    <row r="873" spans="5:103" s="5" customFormat="1" x14ac:dyDescent="0.25">
      <c r="E873" s="64"/>
      <c r="K873" s="1"/>
      <c r="L873" s="1"/>
      <c r="M873" s="1"/>
      <c r="BL873" s="1"/>
      <c r="BT873" s="6"/>
      <c r="CT873" s="8"/>
      <c r="CV873" s="8"/>
      <c r="CW873" s="8"/>
      <c r="CY873" s="18"/>
    </row>
    <row r="874" spans="5:103" s="5" customFormat="1" x14ac:dyDescent="0.25">
      <c r="E874" s="64"/>
      <c r="K874" s="1"/>
      <c r="L874" s="1"/>
      <c r="M874" s="1"/>
      <c r="BL874" s="1"/>
      <c r="BT874" s="6"/>
      <c r="CT874" s="8"/>
      <c r="CV874" s="8"/>
      <c r="CW874" s="8"/>
      <c r="CY874" s="18"/>
    </row>
    <row r="875" spans="5:103" s="5" customFormat="1" x14ac:dyDescent="0.25">
      <c r="E875" s="64"/>
      <c r="K875" s="1"/>
      <c r="L875" s="1"/>
      <c r="M875" s="1"/>
      <c r="BL875" s="1"/>
      <c r="BT875" s="6"/>
      <c r="CT875" s="8"/>
      <c r="CV875" s="8"/>
      <c r="CW875" s="8"/>
      <c r="CY875" s="18"/>
    </row>
    <row r="876" spans="5:103" s="5" customFormat="1" x14ac:dyDescent="0.25">
      <c r="E876" s="64"/>
      <c r="K876" s="1"/>
      <c r="L876" s="1"/>
      <c r="M876" s="1"/>
      <c r="BL876" s="1"/>
      <c r="BT876" s="6"/>
      <c r="CT876" s="8"/>
      <c r="CV876" s="8"/>
      <c r="CW876" s="8"/>
      <c r="CY876" s="18"/>
    </row>
    <row r="877" spans="5:103" s="5" customFormat="1" x14ac:dyDescent="0.25">
      <c r="E877" s="64"/>
      <c r="K877" s="1"/>
      <c r="L877" s="1"/>
      <c r="M877" s="1"/>
      <c r="BL877" s="1"/>
      <c r="BT877" s="6"/>
      <c r="CT877" s="8"/>
      <c r="CV877" s="8"/>
      <c r="CW877" s="8"/>
      <c r="CY877" s="18"/>
    </row>
    <row r="878" spans="5:103" s="5" customFormat="1" x14ac:dyDescent="0.25">
      <c r="E878" s="64"/>
      <c r="K878" s="1"/>
      <c r="L878" s="1"/>
      <c r="M878" s="1"/>
      <c r="BL878" s="1"/>
      <c r="BT878" s="6"/>
      <c r="CT878" s="8"/>
      <c r="CV878" s="8"/>
      <c r="CW878" s="8"/>
      <c r="CY878" s="18"/>
    </row>
    <row r="879" spans="5:103" s="5" customFormat="1" x14ac:dyDescent="0.25">
      <c r="E879" s="64"/>
      <c r="K879" s="1"/>
      <c r="L879" s="1"/>
      <c r="M879" s="1"/>
      <c r="BL879" s="1"/>
      <c r="BT879" s="6"/>
      <c r="CT879" s="8"/>
      <c r="CV879" s="8"/>
      <c r="CW879" s="8"/>
      <c r="CY879" s="18"/>
    </row>
    <row r="880" spans="5:103" s="5" customFormat="1" x14ac:dyDescent="0.25">
      <c r="E880" s="64"/>
      <c r="K880" s="1"/>
      <c r="L880" s="1"/>
      <c r="M880" s="1"/>
      <c r="BL880" s="1"/>
      <c r="BT880" s="6"/>
      <c r="CT880" s="8"/>
      <c r="CV880" s="8"/>
      <c r="CW880" s="8"/>
      <c r="CY880" s="18"/>
    </row>
    <row r="881" spans="5:103" s="5" customFormat="1" x14ac:dyDescent="0.25">
      <c r="E881" s="64"/>
      <c r="K881" s="1"/>
      <c r="L881" s="1"/>
      <c r="M881" s="1"/>
      <c r="BL881" s="1"/>
      <c r="BT881" s="6"/>
      <c r="CT881" s="8"/>
      <c r="CV881" s="8"/>
      <c r="CW881" s="8"/>
      <c r="CY881" s="18"/>
    </row>
    <row r="882" spans="5:103" s="5" customFormat="1" x14ac:dyDescent="0.25">
      <c r="E882" s="64"/>
      <c r="K882" s="1"/>
      <c r="L882" s="1"/>
      <c r="M882" s="1"/>
      <c r="BL882" s="1"/>
      <c r="BT882" s="6"/>
      <c r="CT882" s="8"/>
      <c r="CV882" s="8"/>
      <c r="CW882" s="8"/>
      <c r="CY882" s="18"/>
    </row>
    <row r="883" spans="5:103" s="5" customFormat="1" x14ac:dyDescent="0.25">
      <c r="E883" s="64"/>
      <c r="K883" s="1"/>
      <c r="L883" s="1"/>
      <c r="M883" s="1"/>
      <c r="BL883" s="1"/>
      <c r="BT883" s="6"/>
      <c r="CT883" s="8"/>
      <c r="CV883" s="8"/>
      <c r="CW883" s="8"/>
      <c r="CY883" s="18"/>
    </row>
    <row r="884" spans="5:103" s="5" customFormat="1" x14ac:dyDescent="0.25">
      <c r="E884" s="64"/>
      <c r="K884" s="1"/>
      <c r="L884" s="1"/>
      <c r="M884" s="1"/>
      <c r="BL884" s="1"/>
      <c r="BT884" s="6"/>
      <c r="CT884" s="8"/>
      <c r="CV884" s="8"/>
      <c r="CW884" s="8"/>
      <c r="CY884" s="18"/>
    </row>
    <row r="885" spans="5:103" s="5" customFormat="1" x14ac:dyDescent="0.25">
      <c r="E885" s="64"/>
      <c r="K885" s="1"/>
      <c r="L885" s="1"/>
      <c r="M885" s="1"/>
      <c r="BL885" s="1"/>
      <c r="BT885" s="6"/>
      <c r="CT885" s="8"/>
      <c r="CV885" s="8"/>
      <c r="CW885" s="8"/>
      <c r="CY885" s="18"/>
    </row>
    <row r="886" spans="5:103" s="5" customFormat="1" x14ac:dyDescent="0.25">
      <c r="E886" s="64"/>
      <c r="K886" s="1"/>
      <c r="L886" s="1"/>
      <c r="M886" s="1"/>
      <c r="BL886" s="1"/>
      <c r="BT886" s="6"/>
      <c r="CT886" s="8"/>
      <c r="CV886" s="8"/>
      <c r="CW886" s="8"/>
      <c r="CY886" s="18"/>
    </row>
    <row r="887" spans="5:103" s="5" customFormat="1" x14ac:dyDescent="0.25">
      <c r="E887" s="64"/>
      <c r="K887" s="1"/>
      <c r="L887" s="1"/>
      <c r="M887" s="1"/>
      <c r="BL887" s="1"/>
      <c r="BT887" s="6"/>
      <c r="CT887" s="8"/>
      <c r="CV887" s="8"/>
      <c r="CW887" s="8"/>
      <c r="CY887" s="18"/>
    </row>
    <row r="888" spans="5:103" s="5" customFormat="1" x14ac:dyDescent="0.25">
      <c r="E888" s="64"/>
      <c r="K888" s="1"/>
      <c r="L888" s="1"/>
      <c r="M888" s="1"/>
      <c r="BL888" s="1"/>
      <c r="BT888" s="6"/>
      <c r="CT888" s="8"/>
      <c r="CV888" s="8"/>
      <c r="CW888" s="8"/>
      <c r="CY888" s="18"/>
    </row>
    <row r="889" spans="5:103" s="5" customFormat="1" x14ac:dyDescent="0.25">
      <c r="E889" s="64"/>
      <c r="K889" s="1"/>
      <c r="L889" s="1"/>
      <c r="M889" s="1"/>
      <c r="BL889" s="1"/>
      <c r="BT889" s="6"/>
      <c r="CT889" s="8"/>
      <c r="CV889" s="8"/>
      <c r="CW889" s="8"/>
      <c r="CY889" s="18"/>
    </row>
    <row r="890" spans="5:103" s="5" customFormat="1" x14ac:dyDescent="0.25">
      <c r="E890" s="64"/>
      <c r="K890" s="1"/>
      <c r="L890" s="1"/>
      <c r="M890" s="1"/>
      <c r="BL890" s="1"/>
      <c r="BT890" s="6"/>
      <c r="CT890" s="8"/>
      <c r="CV890" s="8"/>
      <c r="CW890" s="8"/>
      <c r="CY890" s="18"/>
    </row>
    <row r="891" spans="5:103" s="5" customFormat="1" x14ac:dyDescent="0.25">
      <c r="E891" s="64"/>
      <c r="K891" s="1"/>
      <c r="L891" s="1"/>
      <c r="M891" s="1"/>
      <c r="BL891" s="1"/>
      <c r="BT891" s="6"/>
      <c r="CT891" s="8"/>
      <c r="CV891" s="8"/>
      <c r="CW891" s="8"/>
      <c r="CY891" s="18"/>
    </row>
    <row r="892" spans="5:103" s="5" customFormat="1" x14ac:dyDescent="0.25">
      <c r="E892" s="64"/>
      <c r="K892" s="1"/>
      <c r="L892" s="1"/>
      <c r="M892" s="1"/>
      <c r="BL892" s="1"/>
      <c r="BT892" s="6"/>
      <c r="CT892" s="8"/>
      <c r="CV892" s="8"/>
      <c r="CW892" s="8"/>
      <c r="CY892" s="18"/>
    </row>
    <row r="893" spans="5:103" s="5" customFormat="1" x14ac:dyDescent="0.25">
      <c r="E893" s="64"/>
      <c r="K893" s="1"/>
      <c r="L893" s="1"/>
      <c r="M893" s="1"/>
      <c r="BL893" s="1"/>
      <c r="BT893" s="6"/>
      <c r="CT893" s="8"/>
      <c r="CV893" s="8"/>
      <c r="CW893" s="8"/>
      <c r="CY893" s="18"/>
    </row>
    <row r="894" spans="5:103" s="5" customFormat="1" x14ac:dyDescent="0.25">
      <c r="E894" s="64"/>
      <c r="K894" s="1"/>
      <c r="L894" s="1"/>
      <c r="M894" s="1"/>
      <c r="BL894" s="1"/>
      <c r="BT894" s="6"/>
      <c r="CT894" s="8"/>
      <c r="CV894" s="8"/>
      <c r="CW894" s="8"/>
      <c r="CY894" s="18"/>
    </row>
    <row r="895" spans="5:103" s="5" customFormat="1" x14ac:dyDescent="0.25">
      <c r="E895" s="64"/>
      <c r="K895" s="1"/>
      <c r="L895" s="1"/>
      <c r="M895" s="1"/>
      <c r="BL895" s="1"/>
      <c r="BT895" s="6"/>
      <c r="CT895" s="8"/>
      <c r="CV895" s="8"/>
      <c r="CW895" s="8"/>
      <c r="CY895" s="18"/>
    </row>
    <row r="896" spans="5:103" s="5" customFormat="1" x14ac:dyDescent="0.25">
      <c r="E896" s="64"/>
      <c r="K896" s="1"/>
      <c r="L896" s="1"/>
      <c r="M896" s="1"/>
      <c r="BL896" s="1"/>
      <c r="BT896" s="6"/>
      <c r="CT896" s="8"/>
      <c r="CV896" s="8"/>
      <c r="CW896" s="8"/>
      <c r="CY896" s="18"/>
    </row>
    <row r="897" spans="5:103" s="5" customFormat="1" x14ac:dyDescent="0.25">
      <c r="E897" s="64"/>
      <c r="K897" s="1"/>
      <c r="L897" s="1"/>
      <c r="M897" s="1"/>
      <c r="BL897" s="1"/>
      <c r="BT897" s="6"/>
      <c r="CT897" s="8"/>
      <c r="CV897" s="8"/>
      <c r="CW897" s="8"/>
      <c r="CY897" s="18"/>
    </row>
    <row r="898" spans="5:103" s="5" customFormat="1" x14ac:dyDescent="0.25">
      <c r="E898" s="64"/>
      <c r="K898" s="1"/>
      <c r="L898" s="1"/>
      <c r="M898" s="1"/>
      <c r="BL898" s="1"/>
      <c r="BT898" s="6"/>
      <c r="CT898" s="8"/>
      <c r="CV898" s="8"/>
      <c r="CW898" s="8"/>
      <c r="CY898" s="18"/>
    </row>
    <row r="899" spans="5:103" s="5" customFormat="1" x14ac:dyDescent="0.25">
      <c r="E899" s="64"/>
      <c r="K899" s="1"/>
      <c r="L899" s="1"/>
      <c r="M899" s="1"/>
      <c r="BL899" s="1"/>
      <c r="BT899" s="6"/>
      <c r="CT899" s="8"/>
      <c r="CV899" s="8"/>
      <c r="CW899" s="8"/>
      <c r="CY899" s="18"/>
    </row>
    <row r="900" spans="5:103" s="5" customFormat="1" x14ac:dyDescent="0.25">
      <c r="E900" s="64"/>
      <c r="K900" s="1"/>
      <c r="L900" s="1"/>
      <c r="M900" s="1"/>
      <c r="BL900" s="1"/>
      <c r="BT900" s="6"/>
      <c r="CT900" s="8"/>
      <c r="CV900" s="8"/>
      <c r="CW900" s="8"/>
      <c r="CY900" s="18"/>
    </row>
    <row r="901" spans="5:103" s="5" customFormat="1" x14ac:dyDescent="0.25">
      <c r="E901" s="64"/>
      <c r="K901" s="1"/>
      <c r="L901" s="1"/>
      <c r="M901" s="1"/>
      <c r="BL901" s="1"/>
      <c r="BT901" s="6"/>
      <c r="CT901" s="8"/>
      <c r="CV901" s="8"/>
      <c r="CW901" s="8"/>
      <c r="CY901" s="18"/>
    </row>
    <row r="902" spans="5:103" s="5" customFormat="1" x14ac:dyDescent="0.25">
      <c r="E902" s="64"/>
      <c r="K902" s="1"/>
      <c r="L902" s="1"/>
      <c r="M902" s="1"/>
      <c r="BL902" s="1"/>
      <c r="BT902" s="6"/>
      <c r="CT902" s="8"/>
      <c r="CV902" s="8"/>
      <c r="CW902" s="8"/>
      <c r="CY902" s="18"/>
    </row>
    <row r="903" spans="5:103" s="5" customFormat="1" x14ac:dyDescent="0.25">
      <c r="E903" s="64"/>
      <c r="K903" s="1"/>
      <c r="L903" s="1"/>
      <c r="M903" s="1"/>
      <c r="BL903" s="1"/>
      <c r="BT903" s="6"/>
      <c r="CT903" s="8"/>
      <c r="CV903" s="8"/>
      <c r="CW903" s="8"/>
      <c r="CY903" s="18"/>
    </row>
    <row r="904" spans="5:103" s="5" customFormat="1" x14ac:dyDescent="0.25">
      <c r="E904" s="64"/>
      <c r="K904" s="1"/>
      <c r="L904" s="1"/>
      <c r="M904" s="1"/>
      <c r="BL904" s="1"/>
      <c r="BT904" s="6"/>
      <c r="CT904" s="8"/>
      <c r="CV904" s="8"/>
      <c r="CW904" s="8"/>
      <c r="CY904" s="18"/>
    </row>
    <row r="905" spans="5:103" s="5" customFormat="1" x14ac:dyDescent="0.25">
      <c r="E905" s="64"/>
      <c r="K905" s="1"/>
      <c r="L905" s="1"/>
      <c r="M905" s="1"/>
      <c r="BL905" s="1"/>
      <c r="BT905" s="6"/>
      <c r="CT905" s="8"/>
      <c r="CV905" s="8"/>
      <c r="CW905" s="8"/>
      <c r="CY905" s="18"/>
    </row>
    <row r="906" spans="5:103" s="5" customFormat="1" x14ac:dyDescent="0.25">
      <c r="E906" s="64"/>
      <c r="K906" s="1"/>
      <c r="L906" s="1"/>
      <c r="M906" s="1"/>
      <c r="BL906" s="1"/>
      <c r="BT906" s="6"/>
      <c r="CT906" s="8"/>
      <c r="CV906" s="8"/>
      <c r="CW906" s="8"/>
      <c r="CY906" s="18"/>
    </row>
    <row r="907" spans="5:103" s="5" customFormat="1" x14ac:dyDescent="0.25">
      <c r="E907" s="64"/>
      <c r="K907" s="1"/>
      <c r="L907" s="1"/>
      <c r="M907" s="1"/>
      <c r="BL907" s="1"/>
      <c r="BT907" s="6"/>
      <c r="CT907" s="8"/>
      <c r="CV907" s="8"/>
      <c r="CW907" s="8"/>
      <c r="CY907" s="18"/>
    </row>
    <row r="908" spans="5:103" s="5" customFormat="1" x14ac:dyDescent="0.25">
      <c r="E908" s="64"/>
      <c r="K908" s="1"/>
      <c r="L908" s="1"/>
      <c r="M908" s="1"/>
      <c r="BL908" s="1"/>
      <c r="BT908" s="6"/>
      <c r="CT908" s="8"/>
      <c r="CV908" s="8"/>
      <c r="CW908" s="8"/>
      <c r="CY908" s="18"/>
    </row>
    <row r="909" spans="5:103" s="5" customFormat="1" x14ac:dyDescent="0.25">
      <c r="E909" s="64"/>
      <c r="K909" s="1"/>
      <c r="L909" s="1"/>
      <c r="M909" s="1"/>
      <c r="BL909" s="1"/>
      <c r="BT909" s="6"/>
      <c r="CT909" s="8"/>
      <c r="CV909" s="8"/>
      <c r="CW909" s="8"/>
      <c r="CY909" s="18"/>
    </row>
    <row r="910" spans="5:103" s="5" customFormat="1" x14ac:dyDescent="0.25">
      <c r="E910" s="64"/>
      <c r="K910" s="1"/>
      <c r="L910" s="1"/>
      <c r="M910" s="1"/>
      <c r="BL910" s="1"/>
      <c r="BT910" s="6"/>
      <c r="CT910" s="8"/>
      <c r="CV910" s="8"/>
      <c r="CW910" s="8"/>
      <c r="CY910" s="18"/>
    </row>
    <row r="911" spans="5:103" s="5" customFormat="1" x14ac:dyDescent="0.25">
      <c r="E911" s="64"/>
      <c r="K911" s="1"/>
      <c r="L911" s="1"/>
      <c r="M911" s="1"/>
      <c r="BL911" s="1"/>
      <c r="BT911" s="6"/>
      <c r="CT911" s="8"/>
      <c r="CV911" s="8"/>
      <c r="CW911" s="8"/>
      <c r="CY911" s="18"/>
    </row>
    <row r="912" spans="5:103" s="5" customFormat="1" x14ac:dyDescent="0.25">
      <c r="E912" s="64"/>
      <c r="K912" s="1"/>
      <c r="L912" s="1"/>
      <c r="M912" s="1"/>
      <c r="BL912" s="1"/>
      <c r="BT912" s="6"/>
      <c r="CT912" s="8"/>
      <c r="CV912" s="8"/>
      <c r="CW912" s="8"/>
      <c r="CY912" s="18"/>
    </row>
    <row r="913" spans="5:103" s="5" customFormat="1" x14ac:dyDescent="0.25">
      <c r="E913" s="64"/>
      <c r="K913" s="1"/>
      <c r="L913" s="1"/>
      <c r="M913" s="1"/>
      <c r="BL913" s="1"/>
      <c r="BT913" s="6"/>
      <c r="CT913" s="8"/>
      <c r="CV913" s="8"/>
      <c r="CW913" s="8"/>
      <c r="CY913" s="18"/>
    </row>
    <row r="914" spans="5:103" s="5" customFormat="1" x14ac:dyDescent="0.25">
      <c r="E914" s="64"/>
      <c r="K914" s="1"/>
      <c r="L914" s="1"/>
      <c r="M914" s="1"/>
      <c r="BL914" s="1"/>
      <c r="BT914" s="6"/>
      <c r="CT914" s="8"/>
      <c r="CV914" s="8"/>
      <c r="CW914" s="8"/>
      <c r="CY914" s="18"/>
    </row>
    <row r="915" spans="5:103" s="5" customFormat="1" x14ac:dyDescent="0.25">
      <c r="E915" s="64"/>
      <c r="K915" s="1"/>
      <c r="L915" s="1"/>
      <c r="M915" s="1"/>
      <c r="BL915" s="1"/>
      <c r="BT915" s="6"/>
      <c r="CT915" s="8"/>
      <c r="CV915" s="8"/>
      <c r="CW915" s="8"/>
      <c r="CY915" s="18"/>
    </row>
    <row r="916" spans="5:103" s="5" customFormat="1" x14ac:dyDescent="0.25">
      <c r="E916" s="64"/>
      <c r="K916" s="1"/>
      <c r="L916" s="1"/>
      <c r="M916" s="1"/>
      <c r="BL916" s="1"/>
      <c r="BT916" s="6"/>
      <c r="CT916" s="8"/>
      <c r="CV916" s="8"/>
      <c r="CW916" s="8"/>
      <c r="CY916" s="18"/>
    </row>
    <row r="917" spans="5:103" s="5" customFormat="1" x14ac:dyDescent="0.25">
      <c r="E917" s="64"/>
      <c r="K917" s="1"/>
      <c r="L917" s="1"/>
      <c r="M917" s="1"/>
      <c r="BL917" s="1"/>
      <c r="BT917" s="6"/>
      <c r="CT917" s="8"/>
      <c r="CV917" s="8"/>
      <c r="CW917" s="8"/>
      <c r="CY917" s="18"/>
    </row>
    <row r="918" spans="5:103" s="5" customFormat="1" x14ac:dyDescent="0.25">
      <c r="E918" s="64"/>
      <c r="K918" s="1"/>
      <c r="L918" s="1"/>
      <c r="M918" s="1"/>
      <c r="BL918" s="1"/>
      <c r="BT918" s="6"/>
      <c r="CT918" s="8"/>
      <c r="CV918" s="8"/>
      <c r="CW918" s="8"/>
      <c r="CY918" s="18"/>
    </row>
    <row r="919" spans="5:103" s="5" customFormat="1" x14ac:dyDescent="0.25">
      <c r="E919" s="64"/>
      <c r="K919" s="1"/>
      <c r="L919" s="1"/>
      <c r="M919" s="1"/>
      <c r="BL919" s="1"/>
      <c r="BT919" s="6"/>
      <c r="CT919" s="8"/>
      <c r="CV919" s="8"/>
      <c r="CW919" s="8"/>
      <c r="CY919" s="18"/>
    </row>
    <row r="920" spans="5:103" s="5" customFormat="1" x14ac:dyDescent="0.25">
      <c r="E920" s="64"/>
      <c r="K920" s="1"/>
      <c r="L920" s="1"/>
      <c r="M920" s="1"/>
      <c r="BL920" s="1"/>
      <c r="BT920" s="6"/>
      <c r="CT920" s="8"/>
      <c r="CV920" s="8"/>
      <c r="CW920" s="8"/>
      <c r="CY920" s="18"/>
    </row>
    <row r="921" spans="5:103" s="5" customFormat="1" x14ac:dyDescent="0.25">
      <c r="E921" s="64"/>
      <c r="K921" s="1"/>
      <c r="L921" s="1"/>
      <c r="M921" s="1"/>
      <c r="BL921" s="1"/>
      <c r="BT921" s="6"/>
      <c r="CT921" s="8"/>
      <c r="CV921" s="8"/>
      <c r="CW921" s="8"/>
      <c r="CY921" s="18"/>
    </row>
    <row r="922" spans="5:103" s="5" customFormat="1" x14ac:dyDescent="0.25">
      <c r="E922" s="64"/>
      <c r="K922" s="1"/>
      <c r="L922" s="1"/>
      <c r="M922" s="1"/>
      <c r="BL922" s="1"/>
      <c r="BT922" s="6"/>
      <c r="CT922" s="8"/>
      <c r="CV922" s="8"/>
      <c r="CW922" s="8"/>
      <c r="CY922" s="18"/>
    </row>
    <row r="923" spans="5:103" s="5" customFormat="1" x14ac:dyDescent="0.25">
      <c r="E923" s="64"/>
      <c r="K923" s="1"/>
      <c r="L923" s="1"/>
      <c r="M923" s="1"/>
      <c r="BL923" s="1"/>
      <c r="BT923" s="6"/>
      <c r="CT923" s="8"/>
      <c r="CV923" s="8"/>
      <c r="CW923" s="8"/>
      <c r="CY923" s="18"/>
    </row>
    <row r="924" spans="5:103" s="5" customFormat="1" x14ac:dyDescent="0.25">
      <c r="E924" s="64"/>
      <c r="K924" s="1"/>
      <c r="L924" s="1"/>
      <c r="M924" s="1"/>
      <c r="BL924" s="1"/>
      <c r="BT924" s="6"/>
      <c r="CT924" s="8"/>
      <c r="CV924" s="8"/>
      <c r="CW924" s="8"/>
      <c r="CY924" s="18"/>
    </row>
    <row r="925" spans="5:103" s="5" customFormat="1" x14ac:dyDescent="0.25">
      <c r="E925" s="64"/>
      <c r="K925" s="1"/>
      <c r="L925" s="1"/>
      <c r="M925" s="1"/>
      <c r="BL925" s="1"/>
      <c r="BT925" s="6"/>
      <c r="CT925" s="8"/>
      <c r="CV925" s="8"/>
      <c r="CW925" s="8"/>
      <c r="CY925" s="18"/>
    </row>
    <row r="926" spans="5:103" s="5" customFormat="1" x14ac:dyDescent="0.25">
      <c r="E926" s="64"/>
      <c r="K926" s="1"/>
      <c r="L926" s="1"/>
      <c r="M926" s="1"/>
      <c r="BL926" s="1"/>
      <c r="BT926" s="6"/>
      <c r="CT926" s="8"/>
      <c r="CV926" s="8"/>
      <c r="CW926" s="8"/>
      <c r="CY926" s="18"/>
    </row>
    <row r="927" spans="5:103" s="5" customFormat="1" x14ac:dyDescent="0.25">
      <c r="E927" s="64"/>
      <c r="K927" s="1"/>
      <c r="L927" s="1"/>
      <c r="M927" s="1"/>
      <c r="BL927" s="1"/>
      <c r="BT927" s="6"/>
      <c r="CT927" s="8"/>
      <c r="CV927" s="8"/>
      <c r="CW927" s="8"/>
      <c r="CY927" s="18"/>
    </row>
    <row r="928" spans="5:103" s="5" customFormat="1" x14ac:dyDescent="0.25">
      <c r="E928" s="64"/>
      <c r="K928" s="1"/>
      <c r="L928" s="1"/>
      <c r="M928" s="1"/>
      <c r="BL928" s="1"/>
      <c r="BT928" s="6"/>
      <c r="CT928" s="8"/>
      <c r="CV928" s="8"/>
      <c r="CW928" s="8"/>
      <c r="CY928" s="18"/>
    </row>
    <row r="929" spans="5:103" s="5" customFormat="1" x14ac:dyDescent="0.25">
      <c r="E929" s="64"/>
      <c r="K929" s="1"/>
      <c r="L929" s="1"/>
      <c r="M929" s="1"/>
      <c r="BL929" s="1"/>
      <c r="BT929" s="6"/>
      <c r="CT929" s="8"/>
      <c r="CV929" s="8"/>
      <c r="CW929" s="8"/>
      <c r="CY929" s="18"/>
    </row>
    <row r="930" spans="5:103" s="5" customFormat="1" x14ac:dyDescent="0.25">
      <c r="E930" s="64"/>
      <c r="K930" s="1"/>
      <c r="L930" s="1"/>
      <c r="M930" s="1"/>
      <c r="BL930" s="1"/>
      <c r="BT930" s="6"/>
      <c r="CT930" s="8"/>
      <c r="CV930" s="8"/>
      <c r="CW930" s="8"/>
      <c r="CY930" s="18"/>
    </row>
    <row r="931" spans="5:103" s="5" customFormat="1" x14ac:dyDescent="0.25">
      <c r="E931" s="64"/>
      <c r="K931" s="1"/>
      <c r="L931" s="1"/>
      <c r="M931" s="1"/>
      <c r="BL931" s="1"/>
      <c r="BT931" s="6"/>
      <c r="CT931" s="8"/>
      <c r="CV931" s="8"/>
      <c r="CW931" s="8"/>
      <c r="CY931" s="18"/>
    </row>
    <row r="932" spans="5:103" s="5" customFormat="1" x14ac:dyDescent="0.25">
      <c r="E932" s="64"/>
      <c r="K932" s="1"/>
      <c r="L932" s="1"/>
      <c r="M932" s="1"/>
      <c r="BL932" s="1"/>
      <c r="BT932" s="6"/>
      <c r="CT932" s="8"/>
      <c r="CV932" s="8"/>
      <c r="CW932" s="8"/>
      <c r="CY932" s="18"/>
    </row>
    <row r="933" spans="5:103" s="5" customFormat="1" x14ac:dyDescent="0.25">
      <c r="E933" s="64"/>
      <c r="K933" s="1"/>
      <c r="L933" s="1"/>
      <c r="M933" s="1"/>
      <c r="BL933" s="1"/>
      <c r="BT933" s="6"/>
      <c r="CT933" s="8"/>
      <c r="CV933" s="8"/>
      <c r="CW933" s="8"/>
      <c r="CY933" s="18"/>
    </row>
    <row r="934" spans="5:103" s="5" customFormat="1" x14ac:dyDescent="0.25">
      <c r="E934" s="64"/>
      <c r="K934" s="1"/>
      <c r="L934" s="1"/>
      <c r="M934" s="1"/>
      <c r="BL934" s="1"/>
      <c r="BT934" s="6"/>
      <c r="CT934" s="8"/>
      <c r="CV934" s="8"/>
      <c r="CW934" s="8"/>
      <c r="CY934" s="18"/>
    </row>
    <row r="935" spans="5:103" s="5" customFormat="1" x14ac:dyDescent="0.25">
      <c r="E935" s="64"/>
      <c r="K935" s="1"/>
      <c r="L935" s="1"/>
      <c r="M935" s="1"/>
      <c r="BL935" s="1"/>
      <c r="BT935" s="6"/>
      <c r="CT935" s="8"/>
      <c r="CV935" s="8"/>
      <c r="CW935" s="8"/>
      <c r="CY935" s="18"/>
    </row>
    <row r="936" spans="5:103" s="5" customFormat="1" x14ac:dyDescent="0.25">
      <c r="E936" s="64"/>
      <c r="K936" s="1"/>
      <c r="L936" s="1"/>
      <c r="M936" s="1"/>
      <c r="BL936" s="1"/>
      <c r="BT936" s="6"/>
      <c r="CT936" s="8"/>
      <c r="CV936" s="8"/>
      <c r="CW936" s="8"/>
      <c r="CY936" s="18"/>
    </row>
    <row r="937" spans="5:103" s="5" customFormat="1" x14ac:dyDescent="0.25">
      <c r="E937" s="64"/>
      <c r="K937" s="1"/>
      <c r="L937" s="1"/>
      <c r="M937" s="1"/>
      <c r="BL937" s="1"/>
      <c r="BT937" s="6"/>
      <c r="CT937" s="8"/>
      <c r="CV937" s="8"/>
      <c r="CW937" s="8"/>
      <c r="CY937" s="18"/>
    </row>
    <row r="938" spans="5:103" s="5" customFormat="1" x14ac:dyDescent="0.25">
      <c r="E938" s="64"/>
      <c r="K938" s="1"/>
      <c r="L938" s="1"/>
      <c r="M938" s="1"/>
      <c r="BL938" s="1"/>
      <c r="BT938" s="6"/>
      <c r="CT938" s="8"/>
      <c r="CV938" s="8"/>
      <c r="CW938" s="8"/>
      <c r="CY938" s="18"/>
    </row>
    <row r="939" spans="5:103" s="5" customFormat="1" x14ac:dyDescent="0.25">
      <c r="E939" s="64"/>
      <c r="K939" s="1"/>
      <c r="L939" s="1"/>
      <c r="M939" s="1"/>
      <c r="BL939" s="1"/>
      <c r="BT939" s="6"/>
      <c r="CT939" s="8"/>
      <c r="CV939" s="8"/>
      <c r="CW939" s="8"/>
      <c r="CY939" s="18"/>
    </row>
    <row r="940" spans="5:103" s="5" customFormat="1" x14ac:dyDescent="0.25">
      <c r="E940" s="64"/>
      <c r="K940" s="1"/>
      <c r="L940" s="1"/>
      <c r="M940" s="1"/>
      <c r="BL940" s="1"/>
      <c r="BT940" s="6"/>
      <c r="CT940" s="8"/>
      <c r="CV940" s="8"/>
      <c r="CW940" s="8"/>
      <c r="CY940" s="18"/>
    </row>
    <row r="941" spans="5:103" s="5" customFormat="1" x14ac:dyDescent="0.25">
      <c r="E941" s="64"/>
      <c r="K941" s="1"/>
      <c r="L941" s="1"/>
      <c r="M941" s="1"/>
      <c r="BL941" s="1"/>
      <c r="BT941" s="6"/>
      <c r="CT941" s="8"/>
      <c r="CV941" s="8"/>
      <c r="CW941" s="8"/>
      <c r="CY941" s="18"/>
    </row>
    <row r="942" spans="5:103" s="5" customFormat="1" x14ac:dyDescent="0.25">
      <c r="E942" s="64"/>
      <c r="K942" s="1"/>
      <c r="L942" s="1"/>
      <c r="M942" s="1"/>
      <c r="BL942" s="1"/>
      <c r="BT942" s="6"/>
      <c r="CT942" s="8"/>
      <c r="CV942" s="8"/>
      <c r="CW942" s="8"/>
      <c r="CY942" s="18"/>
    </row>
    <row r="943" spans="5:103" s="5" customFormat="1" x14ac:dyDescent="0.25">
      <c r="E943" s="64"/>
      <c r="K943" s="1"/>
      <c r="L943" s="1"/>
      <c r="M943" s="1"/>
      <c r="BL943" s="1"/>
      <c r="BT943" s="6"/>
      <c r="CT943" s="8"/>
      <c r="CV943" s="8"/>
      <c r="CW943" s="8"/>
      <c r="CY943" s="18"/>
    </row>
    <row r="944" spans="5:103" s="5" customFormat="1" x14ac:dyDescent="0.25">
      <c r="E944" s="64"/>
      <c r="K944" s="1"/>
      <c r="L944" s="1"/>
      <c r="M944" s="1"/>
      <c r="BL944" s="1"/>
      <c r="BT944" s="6"/>
      <c r="CT944" s="8"/>
      <c r="CV944" s="8"/>
      <c r="CW944" s="8"/>
      <c r="CY944" s="18"/>
    </row>
    <row r="945" spans="5:103" s="5" customFormat="1" x14ac:dyDescent="0.25">
      <c r="E945" s="64"/>
      <c r="K945" s="1"/>
      <c r="L945" s="1"/>
      <c r="M945" s="1"/>
      <c r="BL945" s="1"/>
      <c r="BT945" s="6"/>
      <c r="CT945" s="8"/>
      <c r="CV945" s="8"/>
      <c r="CW945" s="8"/>
      <c r="CY945" s="18"/>
    </row>
    <row r="946" spans="5:103" s="5" customFormat="1" x14ac:dyDescent="0.25">
      <c r="E946" s="64"/>
      <c r="K946" s="1"/>
      <c r="L946" s="1"/>
      <c r="M946" s="1"/>
      <c r="BL946" s="1"/>
      <c r="BT946" s="6"/>
      <c r="CT946" s="8"/>
      <c r="CV946" s="8"/>
      <c r="CW946" s="8"/>
      <c r="CY946" s="18"/>
    </row>
    <row r="947" spans="5:103" s="5" customFormat="1" x14ac:dyDescent="0.25">
      <c r="E947" s="64"/>
      <c r="K947" s="1"/>
      <c r="L947" s="1"/>
      <c r="M947" s="1"/>
      <c r="BL947" s="1"/>
      <c r="BT947" s="6"/>
      <c r="CT947" s="8"/>
      <c r="CV947" s="8"/>
      <c r="CW947" s="8"/>
      <c r="CY947" s="18"/>
    </row>
    <row r="948" spans="5:103" s="5" customFormat="1" x14ac:dyDescent="0.25">
      <c r="E948" s="64"/>
      <c r="K948" s="1"/>
      <c r="L948" s="1"/>
      <c r="M948" s="1"/>
      <c r="BL948" s="1"/>
      <c r="BT948" s="6"/>
      <c r="CT948" s="8"/>
      <c r="CV948" s="8"/>
      <c r="CW948" s="8"/>
      <c r="CY948" s="18"/>
    </row>
    <row r="949" spans="5:103" s="5" customFormat="1" x14ac:dyDescent="0.25">
      <c r="E949" s="64"/>
      <c r="K949" s="1"/>
      <c r="L949" s="1"/>
      <c r="M949" s="1"/>
      <c r="BL949" s="1"/>
      <c r="BT949" s="6"/>
      <c r="CT949" s="8"/>
      <c r="CV949" s="8"/>
      <c r="CW949" s="8"/>
      <c r="CY949" s="18"/>
    </row>
    <row r="950" spans="5:103" s="5" customFormat="1" x14ac:dyDescent="0.25">
      <c r="E950" s="64"/>
      <c r="K950" s="1"/>
      <c r="L950" s="1"/>
      <c r="M950" s="1"/>
      <c r="BL950" s="1"/>
      <c r="BT950" s="6"/>
      <c r="CT950" s="8"/>
      <c r="CV950" s="8"/>
      <c r="CW950" s="8"/>
      <c r="CY950" s="18"/>
    </row>
    <row r="951" spans="5:103" s="5" customFormat="1" x14ac:dyDescent="0.25">
      <c r="E951" s="64"/>
      <c r="K951" s="1"/>
      <c r="L951" s="1"/>
      <c r="M951" s="1"/>
      <c r="BL951" s="1"/>
      <c r="BT951" s="6"/>
      <c r="CT951" s="8"/>
      <c r="CV951" s="8"/>
      <c r="CW951" s="8"/>
      <c r="CY951" s="18"/>
    </row>
    <row r="952" spans="5:103" s="5" customFormat="1" x14ac:dyDescent="0.25">
      <c r="E952" s="64"/>
      <c r="K952" s="1"/>
      <c r="L952" s="1"/>
      <c r="M952" s="1"/>
      <c r="BL952" s="1"/>
      <c r="BT952" s="6"/>
      <c r="CT952" s="8"/>
      <c r="CV952" s="8"/>
      <c r="CW952" s="8"/>
      <c r="CY952" s="18"/>
    </row>
    <row r="953" spans="5:103" s="5" customFormat="1" x14ac:dyDescent="0.25">
      <c r="E953" s="64"/>
      <c r="K953" s="1"/>
      <c r="L953" s="1"/>
      <c r="M953" s="1"/>
      <c r="BL953" s="1"/>
      <c r="BT953" s="6"/>
      <c r="CT953" s="8"/>
      <c r="CV953" s="8"/>
      <c r="CW953" s="8"/>
      <c r="CY953" s="18"/>
    </row>
    <row r="954" spans="5:103" s="5" customFormat="1" x14ac:dyDescent="0.25">
      <c r="E954" s="64"/>
      <c r="K954" s="1"/>
      <c r="L954" s="1"/>
      <c r="M954" s="1"/>
      <c r="BL954" s="1"/>
      <c r="BT954" s="6"/>
      <c r="CT954" s="8"/>
      <c r="CV954" s="8"/>
      <c r="CW954" s="8"/>
      <c r="CY954" s="18"/>
    </row>
    <row r="955" spans="5:103" s="5" customFormat="1" x14ac:dyDescent="0.25">
      <c r="E955" s="64"/>
      <c r="K955" s="1"/>
      <c r="L955" s="1"/>
      <c r="M955" s="1"/>
      <c r="BL955" s="1"/>
      <c r="BT955" s="6"/>
      <c r="CT955" s="8"/>
      <c r="CV955" s="8"/>
      <c r="CW955" s="8"/>
      <c r="CY955" s="18"/>
    </row>
    <row r="956" spans="5:103" s="5" customFormat="1" x14ac:dyDescent="0.25">
      <c r="E956" s="64"/>
      <c r="K956" s="1"/>
      <c r="L956" s="1"/>
      <c r="M956" s="1"/>
      <c r="BL956" s="1"/>
      <c r="BT956" s="6"/>
      <c r="CT956" s="8"/>
      <c r="CV956" s="8"/>
      <c r="CW956" s="8"/>
      <c r="CY956" s="18"/>
    </row>
    <row r="957" spans="5:103" s="5" customFormat="1" x14ac:dyDescent="0.25">
      <c r="E957" s="64"/>
      <c r="K957" s="1"/>
      <c r="L957" s="1"/>
      <c r="M957" s="1"/>
      <c r="BL957" s="1"/>
      <c r="BT957" s="6"/>
      <c r="CT957" s="8"/>
      <c r="CV957" s="8"/>
      <c r="CW957" s="8"/>
      <c r="CY957" s="18"/>
    </row>
    <row r="958" spans="5:103" s="5" customFormat="1" x14ac:dyDescent="0.25">
      <c r="E958" s="64"/>
      <c r="K958" s="1"/>
      <c r="L958" s="1"/>
      <c r="M958" s="1"/>
      <c r="BL958" s="1"/>
      <c r="BT958" s="6"/>
      <c r="CT958" s="8"/>
      <c r="CV958" s="8"/>
      <c r="CW958" s="8"/>
      <c r="CY958" s="18"/>
    </row>
    <row r="959" spans="5:103" s="5" customFormat="1" x14ac:dyDescent="0.25">
      <c r="E959" s="64"/>
      <c r="K959" s="1"/>
      <c r="L959" s="1"/>
      <c r="M959" s="1"/>
      <c r="BL959" s="1"/>
      <c r="BT959" s="6"/>
      <c r="CT959" s="8"/>
      <c r="CV959" s="8"/>
      <c r="CW959" s="8"/>
      <c r="CY959" s="18"/>
    </row>
    <row r="960" spans="5:103" s="5" customFormat="1" x14ac:dyDescent="0.25">
      <c r="E960" s="64"/>
      <c r="K960" s="1"/>
      <c r="L960" s="1"/>
      <c r="M960" s="1"/>
      <c r="BL960" s="1"/>
      <c r="BT960" s="6"/>
      <c r="CT960" s="8"/>
      <c r="CV960" s="8"/>
      <c r="CW960" s="8"/>
      <c r="CY960" s="18"/>
    </row>
    <row r="961" spans="5:103" s="5" customFormat="1" x14ac:dyDescent="0.25">
      <c r="E961" s="64"/>
      <c r="K961" s="1"/>
      <c r="L961" s="1"/>
      <c r="M961" s="1"/>
      <c r="BL961" s="1"/>
      <c r="BT961" s="6"/>
      <c r="CT961" s="8"/>
      <c r="CV961" s="8"/>
      <c r="CW961" s="8"/>
      <c r="CY961" s="18"/>
    </row>
    <row r="962" spans="5:103" s="5" customFormat="1" x14ac:dyDescent="0.25">
      <c r="E962" s="64"/>
      <c r="K962" s="1"/>
      <c r="L962" s="1"/>
      <c r="M962" s="1"/>
      <c r="BL962" s="1"/>
      <c r="BT962" s="6"/>
      <c r="CT962" s="8"/>
      <c r="CV962" s="8"/>
      <c r="CW962" s="8"/>
      <c r="CY962" s="18"/>
    </row>
    <row r="963" spans="5:103" s="5" customFormat="1" x14ac:dyDescent="0.25">
      <c r="E963" s="64"/>
      <c r="K963" s="1"/>
      <c r="L963" s="1"/>
      <c r="M963" s="1"/>
      <c r="BL963" s="1"/>
      <c r="BT963" s="6"/>
      <c r="CT963" s="8"/>
      <c r="CV963" s="8"/>
      <c r="CW963" s="8"/>
      <c r="CY963" s="18"/>
    </row>
    <row r="964" spans="5:103" s="5" customFormat="1" x14ac:dyDescent="0.25">
      <c r="E964" s="64"/>
      <c r="K964" s="1"/>
      <c r="L964" s="1"/>
      <c r="M964" s="1"/>
      <c r="BL964" s="1"/>
      <c r="BT964" s="6"/>
      <c r="CT964" s="8"/>
      <c r="CV964" s="8"/>
      <c r="CW964" s="8"/>
      <c r="CY964" s="18"/>
    </row>
    <row r="965" spans="5:103" s="5" customFormat="1" x14ac:dyDescent="0.25">
      <c r="E965" s="64"/>
      <c r="K965" s="1"/>
      <c r="L965" s="1"/>
      <c r="M965" s="1"/>
      <c r="BL965" s="1"/>
      <c r="BT965" s="6"/>
      <c r="CT965" s="8"/>
      <c r="CV965" s="8"/>
      <c r="CW965" s="8"/>
      <c r="CY965" s="18"/>
    </row>
    <row r="966" spans="5:103" s="5" customFormat="1" x14ac:dyDescent="0.25">
      <c r="E966" s="64"/>
      <c r="K966" s="1"/>
      <c r="L966" s="1"/>
      <c r="M966" s="1"/>
      <c r="BL966" s="1"/>
      <c r="BT966" s="6"/>
      <c r="CT966" s="8"/>
      <c r="CV966" s="8"/>
      <c r="CW966" s="8"/>
      <c r="CY966" s="18"/>
    </row>
    <row r="967" spans="5:103" s="5" customFormat="1" x14ac:dyDescent="0.25">
      <c r="E967" s="64"/>
      <c r="K967" s="1"/>
      <c r="L967" s="1"/>
      <c r="M967" s="1"/>
      <c r="BL967" s="1"/>
      <c r="BT967" s="6"/>
      <c r="CT967" s="8"/>
      <c r="CV967" s="8"/>
      <c r="CW967" s="8"/>
      <c r="CY967" s="18"/>
    </row>
    <row r="968" spans="5:103" s="5" customFormat="1" x14ac:dyDescent="0.25">
      <c r="E968" s="64"/>
      <c r="K968" s="1"/>
      <c r="L968" s="1"/>
      <c r="M968" s="1"/>
      <c r="BL968" s="1"/>
      <c r="BT968" s="6"/>
      <c r="CT968" s="8"/>
      <c r="CV968" s="8"/>
      <c r="CW968" s="8"/>
      <c r="CY968" s="18"/>
    </row>
    <row r="969" spans="5:103" s="5" customFormat="1" x14ac:dyDescent="0.25">
      <c r="E969" s="64"/>
      <c r="K969" s="1"/>
      <c r="L969" s="1"/>
      <c r="M969" s="1"/>
      <c r="BL969" s="1"/>
      <c r="BT969" s="6"/>
      <c r="CT969" s="8"/>
      <c r="CV969" s="8"/>
      <c r="CW969" s="8"/>
      <c r="CY969" s="18"/>
    </row>
    <row r="970" spans="5:103" s="5" customFormat="1" x14ac:dyDescent="0.25">
      <c r="E970" s="64"/>
      <c r="K970" s="1"/>
      <c r="L970" s="1"/>
      <c r="M970" s="1"/>
      <c r="BL970" s="1"/>
      <c r="BT970" s="6"/>
      <c r="CT970" s="8"/>
      <c r="CV970" s="8"/>
      <c r="CW970" s="8"/>
      <c r="CY970" s="18"/>
    </row>
    <row r="971" spans="5:103" s="5" customFormat="1" x14ac:dyDescent="0.25">
      <c r="E971" s="64"/>
      <c r="K971" s="1"/>
      <c r="L971" s="1"/>
      <c r="M971" s="1"/>
      <c r="BL971" s="1"/>
      <c r="BT971" s="6"/>
      <c r="CT971" s="8"/>
      <c r="CV971" s="8"/>
      <c r="CW971" s="8"/>
      <c r="CY971" s="18"/>
    </row>
    <row r="972" spans="5:103" s="5" customFormat="1" x14ac:dyDescent="0.25">
      <c r="E972" s="64"/>
      <c r="K972" s="1"/>
      <c r="L972" s="1"/>
      <c r="M972" s="1"/>
      <c r="BL972" s="1"/>
      <c r="BT972" s="6"/>
      <c r="CT972" s="8"/>
      <c r="CV972" s="8"/>
      <c r="CW972" s="8"/>
      <c r="CY972" s="18"/>
    </row>
    <row r="973" spans="5:103" s="5" customFormat="1" x14ac:dyDescent="0.25">
      <c r="E973" s="64"/>
      <c r="K973" s="1"/>
      <c r="L973" s="1"/>
      <c r="M973" s="1"/>
      <c r="BL973" s="1"/>
      <c r="BT973" s="6"/>
      <c r="CT973" s="8"/>
      <c r="CV973" s="8"/>
      <c r="CW973" s="8"/>
      <c r="CY973" s="18"/>
    </row>
    <row r="974" spans="5:103" s="5" customFormat="1" x14ac:dyDescent="0.25">
      <c r="E974" s="64"/>
      <c r="K974" s="1"/>
      <c r="L974" s="1"/>
      <c r="M974" s="1"/>
      <c r="BL974" s="1"/>
      <c r="BT974" s="6"/>
      <c r="CT974" s="8"/>
      <c r="CV974" s="8"/>
      <c r="CW974" s="8"/>
      <c r="CY974" s="18"/>
    </row>
    <row r="975" spans="5:103" s="5" customFormat="1" x14ac:dyDescent="0.25">
      <c r="E975" s="64"/>
      <c r="K975" s="1"/>
      <c r="L975" s="1"/>
      <c r="M975" s="1"/>
      <c r="BL975" s="1"/>
      <c r="BT975" s="6"/>
      <c r="CT975" s="8"/>
      <c r="CV975" s="8"/>
      <c r="CW975" s="8"/>
      <c r="CY975" s="18"/>
    </row>
    <row r="976" spans="5:103" s="5" customFormat="1" x14ac:dyDescent="0.25">
      <c r="E976" s="64"/>
      <c r="K976" s="1"/>
      <c r="L976" s="1"/>
      <c r="M976" s="1"/>
      <c r="BL976" s="1"/>
      <c r="BT976" s="6"/>
      <c r="CT976" s="8"/>
      <c r="CV976" s="8"/>
      <c r="CW976" s="8"/>
      <c r="CY976" s="18"/>
    </row>
    <row r="977" spans="5:103" s="5" customFormat="1" x14ac:dyDescent="0.25">
      <c r="E977" s="64"/>
      <c r="K977" s="1"/>
      <c r="L977" s="1"/>
      <c r="M977" s="1"/>
      <c r="BL977" s="1"/>
      <c r="BT977" s="6"/>
      <c r="CT977" s="8"/>
      <c r="CV977" s="8"/>
      <c r="CW977" s="8"/>
      <c r="CY977" s="18"/>
    </row>
    <row r="978" spans="5:103" s="5" customFormat="1" x14ac:dyDescent="0.25">
      <c r="E978" s="64"/>
      <c r="K978" s="1"/>
      <c r="L978" s="1"/>
      <c r="M978" s="1"/>
      <c r="BL978" s="1"/>
      <c r="BT978" s="6"/>
      <c r="CT978" s="8"/>
      <c r="CV978" s="8"/>
      <c r="CW978" s="8"/>
      <c r="CY978" s="18"/>
    </row>
    <row r="979" spans="5:103" s="5" customFormat="1" x14ac:dyDescent="0.25">
      <c r="E979" s="64"/>
      <c r="K979" s="1"/>
      <c r="L979" s="1"/>
      <c r="M979" s="1"/>
      <c r="BL979" s="1"/>
      <c r="BT979" s="6"/>
      <c r="CT979" s="8"/>
      <c r="CV979" s="8"/>
      <c r="CW979" s="8"/>
      <c r="CY979" s="18"/>
    </row>
    <row r="980" spans="5:103" s="5" customFormat="1" x14ac:dyDescent="0.25">
      <c r="E980" s="64"/>
      <c r="K980" s="1"/>
      <c r="L980" s="1"/>
      <c r="M980" s="1"/>
      <c r="BL980" s="1"/>
      <c r="BT980" s="6"/>
      <c r="CT980" s="8"/>
      <c r="CV980" s="8"/>
      <c r="CW980" s="8"/>
      <c r="CY980" s="18"/>
    </row>
    <row r="981" spans="5:103" s="5" customFormat="1" x14ac:dyDescent="0.25">
      <c r="E981" s="64"/>
      <c r="K981" s="1"/>
      <c r="L981" s="1"/>
      <c r="M981" s="1"/>
      <c r="BL981" s="1"/>
      <c r="BT981" s="6"/>
      <c r="CT981" s="8"/>
      <c r="CV981" s="8"/>
      <c r="CW981" s="8"/>
      <c r="CY981" s="18"/>
    </row>
    <row r="982" spans="5:103" s="5" customFormat="1" x14ac:dyDescent="0.25">
      <c r="E982" s="64"/>
      <c r="K982" s="1"/>
      <c r="L982" s="1"/>
      <c r="M982" s="1"/>
      <c r="BL982" s="1"/>
      <c r="BT982" s="6"/>
      <c r="CT982" s="8"/>
      <c r="CV982" s="8"/>
      <c r="CW982" s="8"/>
      <c r="CY982" s="18"/>
    </row>
    <row r="983" spans="5:103" s="5" customFormat="1" x14ac:dyDescent="0.25">
      <c r="E983" s="64"/>
      <c r="K983" s="1"/>
      <c r="L983" s="1"/>
      <c r="M983" s="1"/>
      <c r="BL983" s="1"/>
      <c r="BT983" s="6"/>
      <c r="CT983" s="8"/>
      <c r="CV983" s="8"/>
      <c r="CW983" s="8"/>
      <c r="CY983" s="18"/>
    </row>
    <row r="984" spans="5:103" s="5" customFormat="1" x14ac:dyDescent="0.25">
      <c r="E984" s="64"/>
      <c r="K984" s="1"/>
      <c r="L984" s="1"/>
      <c r="M984" s="1"/>
      <c r="BL984" s="1"/>
      <c r="BT984" s="6"/>
      <c r="CT984" s="8"/>
      <c r="CV984" s="8"/>
      <c r="CW984" s="8"/>
      <c r="CY984" s="18"/>
    </row>
    <row r="985" spans="5:103" s="5" customFormat="1" x14ac:dyDescent="0.25">
      <c r="E985" s="64"/>
      <c r="K985" s="1"/>
      <c r="L985" s="1"/>
      <c r="M985" s="1"/>
      <c r="BL985" s="1"/>
      <c r="BT985" s="6"/>
      <c r="CT985" s="8"/>
      <c r="CV985" s="8"/>
      <c r="CW985" s="8"/>
      <c r="CY985" s="18"/>
    </row>
    <row r="986" spans="5:103" s="5" customFormat="1" x14ac:dyDescent="0.25">
      <c r="E986" s="64"/>
      <c r="K986" s="1"/>
      <c r="L986" s="1"/>
      <c r="M986" s="1"/>
      <c r="BL986" s="1"/>
      <c r="BT986" s="6"/>
      <c r="CT986" s="8"/>
      <c r="CV986" s="8"/>
      <c r="CW986" s="8"/>
      <c r="CY986" s="18"/>
    </row>
    <row r="987" spans="5:103" s="5" customFormat="1" x14ac:dyDescent="0.25">
      <c r="E987" s="64"/>
      <c r="K987" s="1"/>
      <c r="L987" s="1"/>
      <c r="M987" s="1"/>
      <c r="BL987" s="1"/>
      <c r="BT987" s="6"/>
      <c r="CT987" s="8"/>
      <c r="CV987" s="8"/>
      <c r="CW987" s="8"/>
      <c r="CY987" s="18"/>
    </row>
    <row r="988" spans="5:103" s="5" customFormat="1" x14ac:dyDescent="0.25">
      <c r="E988" s="64"/>
      <c r="K988" s="1"/>
      <c r="L988" s="1"/>
      <c r="M988" s="1"/>
      <c r="BL988" s="1"/>
      <c r="BT988" s="6"/>
      <c r="CT988" s="8"/>
      <c r="CV988" s="8"/>
      <c r="CW988" s="8"/>
      <c r="CY988" s="18"/>
    </row>
    <row r="989" spans="5:103" s="5" customFormat="1" x14ac:dyDescent="0.25">
      <c r="E989" s="64"/>
      <c r="K989" s="1"/>
      <c r="L989" s="1"/>
      <c r="M989" s="1"/>
      <c r="BL989" s="1"/>
      <c r="BT989" s="6"/>
      <c r="CT989" s="8"/>
      <c r="CV989" s="8"/>
      <c r="CW989" s="8"/>
      <c r="CY989" s="18"/>
    </row>
    <row r="990" spans="5:103" s="5" customFormat="1" x14ac:dyDescent="0.25">
      <c r="E990" s="64"/>
      <c r="K990" s="1"/>
      <c r="L990" s="1"/>
      <c r="M990" s="1"/>
      <c r="BL990" s="1"/>
      <c r="BT990" s="6"/>
      <c r="CT990" s="8"/>
      <c r="CV990" s="8"/>
      <c r="CW990" s="8"/>
      <c r="CY990" s="18"/>
    </row>
    <row r="991" spans="5:103" s="5" customFormat="1" x14ac:dyDescent="0.25">
      <c r="E991" s="64"/>
      <c r="K991" s="1"/>
      <c r="L991" s="1"/>
      <c r="M991" s="1"/>
      <c r="BL991" s="1"/>
      <c r="BT991" s="6"/>
      <c r="CT991" s="8"/>
      <c r="CV991" s="8"/>
      <c r="CW991" s="8"/>
      <c r="CY991" s="18"/>
    </row>
    <row r="992" spans="5:103" s="5" customFormat="1" x14ac:dyDescent="0.25">
      <c r="E992" s="64"/>
      <c r="K992" s="1"/>
      <c r="L992" s="1"/>
      <c r="M992" s="1"/>
      <c r="BL992" s="1"/>
      <c r="BT992" s="6"/>
      <c r="CT992" s="8"/>
      <c r="CV992" s="8"/>
      <c r="CW992" s="8"/>
      <c r="CY992" s="18"/>
    </row>
    <row r="993" spans="5:103" s="5" customFormat="1" x14ac:dyDescent="0.25">
      <c r="E993" s="64"/>
      <c r="K993" s="1"/>
      <c r="L993" s="1"/>
      <c r="M993" s="1"/>
      <c r="BL993" s="1"/>
      <c r="BT993" s="6"/>
      <c r="CT993" s="8"/>
      <c r="CV993" s="8"/>
      <c r="CW993" s="8"/>
      <c r="CY993" s="18"/>
    </row>
    <row r="994" spans="5:103" s="5" customFormat="1" x14ac:dyDescent="0.25">
      <c r="E994" s="64"/>
      <c r="K994" s="1"/>
      <c r="L994" s="1"/>
      <c r="M994" s="1"/>
      <c r="BL994" s="1"/>
      <c r="BT994" s="6"/>
      <c r="CT994" s="8"/>
      <c r="CV994" s="8"/>
      <c r="CW994" s="8"/>
      <c r="CY994" s="18"/>
    </row>
    <row r="995" spans="5:103" s="5" customFormat="1" x14ac:dyDescent="0.25">
      <c r="E995" s="64"/>
      <c r="K995" s="1"/>
      <c r="L995" s="1"/>
      <c r="M995" s="1"/>
      <c r="BL995" s="1"/>
      <c r="BT995" s="6"/>
      <c r="CT995" s="8"/>
      <c r="CV995" s="8"/>
      <c r="CW995" s="8"/>
      <c r="CY995" s="18"/>
    </row>
    <row r="996" spans="5:103" s="5" customFormat="1" x14ac:dyDescent="0.25">
      <c r="E996" s="64"/>
      <c r="K996" s="1"/>
      <c r="L996" s="1"/>
      <c r="M996" s="1"/>
      <c r="BL996" s="1"/>
      <c r="BT996" s="6"/>
      <c r="CT996" s="8"/>
      <c r="CV996" s="8"/>
      <c r="CW996" s="8"/>
      <c r="CY996" s="18"/>
    </row>
    <row r="997" spans="5:103" s="5" customFormat="1" x14ac:dyDescent="0.25">
      <c r="E997" s="64"/>
      <c r="K997" s="1"/>
      <c r="L997" s="1"/>
      <c r="M997" s="1"/>
      <c r="BL997" s="1"/>
      <c r="BT997" s="6"/>
      <c r="CT997" s="8"/>
      <c r="CV997" s="8"/>
      <c r="CW997" s="8"/>
      <c r="CY997" s="18"/>
    </row>
    <row r="998" spans="5:103" s="5" customFormat="1" x14ac:dyDescent="0.25">
      <c r="E998" s="64"/>
      <c r="K998" s="1"/>
      <c r="L998" s="1"/>
      <c r="M998" s="1"/>
      <c r="BL998" s="1"/>
      <c r="BT998" s="6"/>
      <c r="CT998" s="8"/>
      <c r="CV998" s="8"/>
      <c r="CW998" s="8"/>
      <c r="CY998" s="18"/>
    </row>
    <row r="999" spans="5:103" s="5" customFormat="1" x14ac:dyDescent="0.25">
      <c r="E999" s="64"/>
      <c r="K999" s="1"/>
      <c r="L999" s="1"/>
      <c r="M999" s="1"/>
      <c r="BL999" s="1"/>
      <c r="BT999" s="6"/>
      <c r="CT999" s="8"/>
      <c r="CV999" s="8"/>
      <c r="CW999" s="8"/>
      <c r="CY999" s="18"/>
    </row>
    <row r="1000" spans="5:103" s="5" customFormat="1" x14ac:dyDescent="0.25">
      <c r="E1000" s="64"/>
      <c r="K1000" s="1"/>
      <c r="L1000" s="1"/>
      <c r="M1000" s="1"/>
      <c r="BL1000" s="1"/>
      <c r="BT1000" s="6"/>
      <c r="CT1000" s="8"/>
      <c r="CV1000" s="8"/>
      <c r="CW1000" s="8"/>
      <c r="CY1000" s="18"/>
    </row>
    <row r="1001" spans="5:103" s="5" customFormat="1" x14ac:dyDescent="0.25">
      <c r="E1001" s="64"/>
      <c r="K1001" s="1"/>
      <c r="L1001" s="1"/>
      <c r="M1001" s="1"/>
      <c r="BL1001" s="1"/>
      <c r="BT1001" s="6"/>
      <c r="CT1001" s="8"/>
      <c r="CV1001" s="8"/>
      <c r="CW1001" s="8"/>
      <c r="CY1001" s="18"/>
    </row>
    <row r="1002" spans="5:103" s="5" customFormat="1" x14ac:dyDescent="0.25">
      <c r="E1002" s="64"/>
      <c r="K1002" s="1"/>
      <c r="L1002" s="1"/>
      <c r="M1002" s="1"/>
      <c r="BL1002" s="1"/>
      <c r="BT1002" s="6"/>
      <c r="CT1002" s="8"/>
      <c r="CV1002" s="8"/>
      <c r="CW1002" s="8"/>
      <c r="CY1002" s="18"/>
    </row>
    <row r="1003" spans="5:103" s="5" customFormat="1" x14ac:dyDescent="0.25">
      <c r="E1003" s="64"/>
      <c r="K1003" s="1"/>
      <c r="L1003" s="1"/>
      <c r="M1003" s="1"/>
      <c r="BL1003" s="1"/>
      <c r="BT1003" s="6"/>
      <c r="CT1003" s="8"/>
      <c r="CV1003" s="8"/>
      <c r="CW1003" s="8"/>
      <c r="CY1003" s="18"/>
    </row>
    <row r="1004" spans="5:103" s="5" customFormat="1" x14ac:dyDescent="0.25">
      <c r="E1004" s="64"/>
      <c r="K1004" s="1"/>
      <c r="L1004" s="1"/>
      <c r="M1004" s="1"/>
      <c r="BL1004" s="1"/>
      <c r="BT1004" s="6"/>
      <c r="CT1004" s="8"/>
      <c r="CV1004" s="8"/>
      <c r="CW1004" s="8"/>
      <c r="CY1004" s="18"/>
    </row>
    <row r="1005" spans="5:103" s="5" customFormat="1" x14ac:dyDescent="0.25">
      <c r="E1005" s="64"/>
      <c r="K1005" s="1"/>
      <c r="L1005" s="1"/>
      <c r="M1005" s="1"/>
      <c r="BL1005" s="1"/>
      <c r="BT1005" s="6"/>
      <c r="CT1005" s="8"/>
      <c r="CV1005" s="8"/>
      <c r="CW1005" s="8"/>
      <c r="CY1005" s="18"/>
    </row>
    <row r="1006" spans="5:103" s="5" customFormat="1" x14ac:dyDescent="0.25">
      <c r="E1006" s="64"/>
      <c r="K1006" s="1"/>
      <c r="L1006" s="1"/>
      <c r="M1006" s="1"/>
      <c r="BL1006" s="1"/>
      <c r="BT1006" s="6"/>
      <c r="CT1006" s="8"/>
      <c r="CV1006" s="8"/>
      <c r="CW1006" s="8"/>
      <c r="CY1006" s="18"/>
    </row>
    <row r="1007" spans="5:103" s="5" customFormat="1" x14ac:dyDescent="0.25">
      <c r="E1007" s="64"/>
      <c r="K1007" s="1"/>
      <c r="L1007" s="1"/>
      <c r="M1007" s="1"/>
      <c r="BL1007" s="1"/>
      <c r="BT1007" s="6"/>
      <c r="CT1007" s="8"/>
      <c r="CV1007" s="8"/>
      <c r="CW1007" s="8"/>
      <c r="CY1007" s="18"/>
    </row>
    <row r="1008" spans="5:103" s="5" customFormat="1" x14ac:dyDescent="0.25">
      <c r="E1008" s="64"/>
      <c r="K1008" s="1"/>
      <c r="L1008" s="1"/>
      <c r="M1008" s="1"/>
      <c r="BL1008" s="1"/>
      <c r="BT1008" s="6"/>
      <c r="CT1008" s="8"/>
      <c r="CV1008" s="8"/>
      <c r="CW1008" s="8"/>
      <c r="CY1008" s="18"/>
    </row>
    <row r="1009" spans="5:103" s="5" customFormat="1" x14ac:dyDescent="0.25">
      <c r="E1009" s="64"/>
      <c r="K1009" s="1"/>
      <c r="L1009" s="1"/>
      <c r="M1009" s="1"/>
      <c r="BL1009" s="1"/>
      <c r="BT1009" s="6"/>
      <c r="CT1009" s="8"/>
      <c r="CV1009" s="8"/>
      <c r="CW1009" s="8"/>
      <c r="CY1009" s="18"/>
    </row>
    <row r="1010" spans="5:103" s="5" customFormat="1" x14ac:dyDescent="0.25">
      <c r="E1010" s="64"/>
      <c r="K1010" s="1"/>
      <c r="L1010" s="1"/>
      <c r="M1010" s="1"/>
      <c r="BL1010" s="1"/>
      <c r="BT1010" s="6"/>
      <c r="CT1010" s="8"/>
      <c r="CV1010" s="8"/>
      <c r="CW1010" s="8"/>
      <c r="CY1010" s="18"/>
    </row>
    <row r="1011" spans="5:103" s="5" customFormat="1" x14ac:dyDescent="0.25">
      <c r="E1011" s="64"/>
      <c r="K1011" s="1"/>
      <c r="L1011" s="1"/>
      <c r="M1011" s="1"/>
      <c r="BL1011" s="1"/>
      <c r="BT1011" s="6"/>
      <c r="CT1011" s="8"/>
      <c r="CV1011" s="8"/>
      <c r="CW1011" s="8"/>
      <c r="CY1011" s="18"/>
    </row>
    <row r="1012" spans="5:103" s="5" customFormat="1" x14ac:dyDescent="0.25">
      <c r="E1012" s="64"/>
      <c r="K1012" s="1"/>
      <c r="L1012" s="1"/>
      <c r="M1012" s="1"/>
      <c r="BL1012" s="1"/>
      <c r="BT1012" s="6"/>
      <c r="CT1012" s="8"/>
      <c r="CV1012" s="8"/>
      <c r="CW1012" s="8"/>
      <c r="CY1012" s="18"/>
    </row>
    <row r="1013" spans="5:103" s="5" customFormat="1" x14ac:dyDescent="0.25">
      <c r="E1013" s="64"/>
      <c r="K1013" s="1"/>
      <c r="L1013" s="1"/>
      <c r="M1013" s="1"/>
      <c r="BL1013" s="1"/>
      <c r="BT1013" s="6"/>
      <c r="CT1013" s="8"/>
      <c r="CV1013" s="8"/>
      <c r="CW1013" s="8"/>
      <c r="CY1013" s="18"/>
    </row>
    <row r="1014" spans="5:103" s="5" customFormat="1" x14ac:dyDescent="0.25">
      <c r="E1014" s="64"/>
      <c r="K1014" s="1"/>
      <c r="L1014" s="1"/>
      <c r="M1014" s="1"/>
      <c r="BL1014" s="1"/>
      <c r="BT1014" s="6"/>
      <c r="CT1014" s="8"/>
      <c r="CV1014" s="8"/>
      <c r="CW1014" s="8"/>
      <c r="CY1014" s="18"/>
    </row>
    <row r="1015" spans="5:103" s="5" customFormat="1" x14ac:dyDescent="0.25">
      <c r="E1015" s="64"/>
      <c r="K1015" s="1"/>
      <c r="L1015" s="1"/>
      <c r="M1015" s="1"/>
      <c r="BL1015" s="1"/>
      <c r="BT1015" s="6"/>
      <c r="CT1015" s="8"/>
      <c r="CV1015" s="8"/>
      <c r="CW1015" s="8"/>
      <c r="CY1015" s="18"/>
    </row>
    <row r="1016" spans="5:103" s="5" customFormat="1" x14ac:dyDescent="0.25">
      <c r="E1016" s="64"/>
      <c r="K1016" s="1"/>
      <c r="L1016" s="1"/>
      <c r="M1016" s="1"/>
      <c r="BL1016" s="1"/>
      <c r="BT1016" s="6"/>
      <c r="CT1016" s="8"/>
      <c r="CV1016" s="8"/>
      <c r="CW1016" s="8"/>
      <c r="CY1016" s="18"/>
    </row>
    <row r="1017" spans="5:103" s="5" customFormat="1" x14ac:dyDescent="0.25">
      <c r="E1017" s="64"/>
      <c r="K1017" s="1"/>
      <c r="L1017" s="1"/>
      <c r="M1017" s="1"/>
      <c r="BL1017" s="1"/>
      <c r="BT1017" s="6"/>
      <c r="CT1017" s="8"/>
      <c r="CV1017" s="8"/>
      <c r="CW1017" s="8"/>
      <c r="CY1017" s="18"/>
    </row>
    <row r="1018" spans="5:103" s="5" customFormat="1" x14ac:dyDescent="0.25">
      <c r="E1018" s="64"/>
      <c r="K1018" s="1"/>
      <c r="L1018" s="1"/>
      <c r="M1018" s="1"/>
      <c r="BL1018" s="1"/>
      <c r="BT1018" s="6"/>
      <c r="CT1018" s="8"/>
      <c r="CV1018" s="8"/>
      <c r="CW1018" s="8"/>
      <c r="CY1018" s="18"/>
    </row>
    <row r="1019" spans="5:103" s="5" customFormat="1" x14ac:dyDescent="0.25">
      <c r="E1019" s="64"/>
      <c r="K1019" s="1"/>
      <c r="L1019" s="1"/>
      <c r="M1019" s="1"/>
      <c r="BL1019" s="1"/>
      <c r="BT1019" s="6"/>
      <c r="CT1019" s="8"/>
      <c r="CV1019" s="8"/>
      <c r="CW1019" s="8"/>
      <c r="CY1019" s="18"/>
    </row>
    <row r="1020" spans="5:103" s="5" customFormat="1" x14ac:dyDescent="0.25">
      <c r="E1020" s="64"/>
      <c r="K1020" s="1"/>
      <c r="L1020" s="1"/>
      <c r="M1020" s="1"/>
      <c r="BL1020" s="1"/>
      <c r="BT1020" s="6"/>
      <c r="CT1020" s="8"/>
      <c r="CV1020" s="8"/>
      <c r="CW1020" s="8"/>
      <c r="CY1020" s="18"/>
    </row>
    <row r="1021" spans="5:103" s="5" customFormat="1" x14ac:dyDescent="0.25">
      <c r="E1021" s="64"/>
      <c r="K1021" s="1"/>
      <c r="L1021" s="1"/>
      <c r="M1021" s="1"/>
      <c r="BL1021" s="1"/>
      <c r="BT1021" s="6"/>
      <c r="CT1021" s="8"/>
      <c r="CV1021" s="8"/>
      <c r="CW1021" s="8"/>
      <c r="CY1021" s="18"/>
    </row>
    <row r="1022" spans="5:103" s="5" customFormat="1" x14ac:dyDescent="0.25">
      <c r="E1022" s="64"/>
      <c r="K1022" s="1"/>
      <c r="L1022" s="1"/>
      <c r="M1022" s="1"/>
      <c r="BL1022" s="1"/>
      <c r="BT1022" s="6"/>
      <c r="CT1022" s="8"/>
      <c r="CV1022" s="8"/>
      <c r="CW1022" s="8"/>
      <c r="CY1022" s="18"/>
    </row>
    <row r="1023" spans="5:103" s="5" customFormat="1" x14ac:dyDescent="0.25">
      <c r="E1023" s="64"/>
      <c r="K1023" s="1"/>
      <c r="L1023" s="1"/>
      <c r="M1023" s="1"/>
      <c r="BL1023" s="1"/>
      <c r="BT1023" s="6"/>
      <c r="CT1023" s="8"/>
      <c r="CV1023" s="8"/>
      <c r="CW1023" s="8"/>
      <c r="CY1023" s="18"/>
    </row>
    <row r="1024" spans="5:103" s="5" customFormat="1" x14ac:dyDescent="0.25">
      <c r="E1024" s="64"/>
      <c r="K1024" s="1"/>
      <c r="L1024" s="1"/>
      <c r="M1024" s="1"/>
      <c r="BL1024" s="1"/>
      <c r="BT1024" s="6"/>
      <c r="CT1024" s="8"/>
      <c r="CV1024" s="8"/>
      <c r="CW1024" s="8"/>
      <c r="CY1024" s="18"/>
    </row>
    <row r="1025" spans="5:103" s="5" customFormat="1" x14ac:dyDescent="0.25">
      <c r="E1025" s="64"/>
      <c r="K1025" s="1"/>
      <c r="L1025" s="1"/>
      <c r="M1025" s="1"/>
      <c r="BL1025" s="1"/>
      <c r="BT1025" s="6"/>
      <c r="CT1025" s="8"/>
      <c r="CV1025" s="8"/>
      <c r="CW1025" s="8"/>
      <c r="CY1025" s="18"/>
    </row>
    <row r="1026" spans="5:103" s="5" customFormat="1" x14ac:dyDescent="0.25">
      <c r="E1026" s="64"/>
      <c r="K1026" s="1"/>
      <c r="L1026" s="1"/>
      <c r="M1026" s="1"/>
      <c r="BL1026" s="1"/>
      <c r="BT1026" s="6"/>
      <c r="CT1026" s="8"/>
      <c r="CV1026" s="8"/>
      <c r="CW1026" s="8"/>
      <c r="CY1026" s="18"/>
    </row>
    <row r="1027" spans="5:103" s="5" customFormat="1" x14ac:dyDescent="0.25">
      <c r="E1027" s="64"/>
      <c r="K1027" s="1"/>
      <c r="L1027" s="1"/>
      <c r="M1027" s="1"/>
      <c r="BL1027" s="1"/>
      <c r="BT1027" s="6"/>
      <c r="CT1027" s="8"/>
      <c r="CV1027" s="8"/>
      <c r="CW1027" s="8"/>
      <c r="CY1027" s="18"/>
    </row>
    <row r="1028" spans="5:103" s="5" customFormat="1" x14ac:dyDescent="0.25">
      <c r="E1028" s="64"/>
      <c r="K1028" s="1"/>
      <c r="L1028" s="1"/>
      <c r="M1028" s="1"/>
      <c r="BL1028" s="1"/>
      <c r="BT1028" s="6"/>
      <c r="CT1028" s="8"/>
      <c r="CV1028" s="8"/>
      <c r="CW1028" s="8"/>
      <c r="CY1028" s="18"/>
    </row>
    <row r="1029" spans="5:103" s="5" customFormat="1" x14ac:dyDescent="0.25">
      <c r="E1029" s="64"/>
      <c r="K1029" s="1"/>
      <c r="L1029" s="1"/>
      <c r="M1029" s="1"/>
      <c r="BL1029" s="1"/>
      <c r="BT1029" s="6"/>
      <c r="CT1029" s="8"/>
      <c r="CV1029" s="8"/>
      <c r="CW1029" s="8"/>
      <c r="CY1029" s="18"/>
    </row>
    <row r="1030" spans="5:103" s="5" customFormat="1" x14ac:dyDescent="0.25">
      <c r="E1030" s="64"/>
      <c r="K1030" s="1"/>
      <c r="L1030" s="1"/>
      <c r="M1030" s="1"/>
      <c r="BL1030" s="1"/>
      <c r="BT1030" s="6"/>
      <c r="CT1030" s="8"/>
      <c r="CV1030" s="8"/>
      <c r="CW1030" s="8"/>
      <c r="CY1030" s="18"/>
    </row>
    <row r="1031" spans="5:103" s="5" customFormat="1" x14ac:dyDescent="0.25">
      <c r="E1031" s="64"/>
      <c r="K1031" s="1"/>
      <c r="L1031" s="1"/>
      <c r="M1031" s="1"/>
      <c r="BL1031" s="1"/>
      <c r="BT1031" s="6"/>
      <c r="CT1031" s="8"/>
      <c r="CV1031" s="8"/>
      <c r="CW1031" s="8"/>
      <c r="CY1031" s="18"/>
    </row>
    <row r="1032" spans="5:103" s="5" customFormat="1" x14ac:dyDescent="0.25">
      <c r="E1032" s="64"/>
      <c r="K1032" s="1"/>
      <c r="L1032" s="1"/>
      <c r="M1032" s="1"/>
      <c r="BL1032" s="1"/>
      <c r="BT1032" s="6"/>
      <c r="CT1032" s="8"/>
      <c r="CV1032" s="8"/>
      <c r="CW1032" s="8"/>
      <c r="CY1032" s="18"/>
    </row>
    <row r="1033" spans="5:103" s="5" customFormat="1" x14ac:dyDescent="0.25">
      <c r="E1033" s="64"/>
      <c r="K1033" s="1"/>
      <c r="L1033" s="1"/>
      <c r="M1033" s="1"/>
      <c r="BL1033" s="1"/>
      <c r="BT1033" s="6"/>
      <c r="CT1033" s="8"/>
      <c r="CV1033" s="8"/>
      <c r="CW1033" s="8"/>
      <c r="CY1033" s="18"/>
    </row>
    <row r="1034" spans="5:103" s="5" customFormat="1" x14ac:dyDescent="0.25">
      <c r="E1034" s="64"/>
      <c r="K1034" s="1"/>
      <c r="L1034" s="1"/>
      <c r="M1034" s="1"/>
      <c r="BL1034" s="1"/>
      <c r="BT1034" s="6"/>
      <c r="CT1034" s="8"/>
      <c r="CV1034" s="8"/>
      <c r="CW1034" s="8"/>
      <c r="CY1034" s="18"/>
    </row>
    <row r="1035" spans="5:103" s="5" customFormat="1" x14ac:dyDescent="0.25">
      <c r="E1035" s="64"/>
      <c r="K1035" s="1"/>
      <c r="L1035" s="1"/>
      <c r="M1035" s="1"/>
      <c r="BL1035" s="1"/>
      <c r="BT1035" s="6"/>
      <c r="CT1035" s="8"/>
      <c r="CV1035" s="8"/>
      <c r="CW1035" s="8"/>
      <c r="CY1035" s="18"/>
    </row>
    <row r="1036" spans="5:103" s="5" customFormat="1" x14ac:dyDescent="0.25">
      <c r="E1036" s="64"/>
      <c r="K1036" s="1"/>
      <c r="L1036" s="1"/>
      <c r="M1036" s="1"/>
      <c r="BL1036" s="1"/>
      <c r="BT1036" s="6"/>
      <c r="CT1036" s="8"/>
      <c r="CV1036" s="8"/>
      <c r="CW1036" s="8"/>
      <c r="CY1036" s="18"/>
    </row>
    <row r="1037" spans="5:103" s="5" customFormat="1" x14ac:dyDescent="0.25">
      <c r="E1037" s="64"/>
      <c r="K1037" s="1"/>
      <c r="L1037" s="1"/>
      <c r="M1037" s="1"/>
      <c r="BL1037" s="1"/>
      <c r="BT1037" s="6"/>
      <c r="CT1037" s="8"/>
      <c r="CV1037" s="8"/>
      <c r="CW1037" s="8"/>
      <c r="CY1037" s="18"/>
    </row>
    <row r="1038" spans="5:103" s="5" customFormat="1" x14ac:dyDescent="0.25">
      <c r="E1038" s="64"/>
      <c r="K1038" s="1"/>
      <c r="L1038" s="1"/>
      <c r="M1038" s="1"/>
      <c r="BL1038" s="1"/>
      <c r="BT1038" s="6"/>
      <c r="CT1038" s="8"/>
      <c r="CV1038" s="8"/>
      <c r="CW1038" s="8"/>
      <c r="CY1038" s="18"/>
    </row>
    <row r="1039" spans="5:103" s="5" customFormat="1" x14ac:dyDescent="0.25">
      <c r="E1039" s="64"/>
      <c r="K1039" s="1"/>
      <c r="L1039" s="1"/>
      <c r="M1039" s="1"/>
      <c r="BL1039" s="1"/>
      <c r="BT1039" s="6"/>
      <c r="CT1039" s="8"/>
      <c r="CV1039" s="8"/>
      <c r="CW1039" s="8"/>
      <c r="CY1039" s="18"/>
    </row>
    <row r="1040" spans="5:103" s="5" customFormat="1" x14ac:dyDescent="0.25">
      <c r="E1040" s="64"/>
      <c r="K1040" s="1"/>
      <c r="L1040" s="1"/>
      <c r="M1040" s="1"/>
      <c r="BL1040" s="1"/>
      <c r="BT1040" s="6"/>
      <c r="CT1040" s="8"/>
      <c r="CV1040" s="8"/>
      <c r="CW1040" s="8"/>
      <c r="CY1040" s="18"/>
    </row>
    <row r="1041" spans="5:103" s="5" customFormat="1" x14ac:dyDescent="0.25">
      <c r="E1041" s="64"/>
      <c r="K1041" s="1"/>
      <c r="L1041" s="1"/>
      <c r="M1041" s="1"/>
      <c r="BL1041" s="1"/>
      <c r="BT1041" s="6"/>
      <c r="CT1041" s="8"/>
      <c r="CV1041" s="8"/>
      <c r="CW1041" s="8"/>
      <c r="CY1041" s="18"/>
    </row>
    <row r="1042" spans="5:103" s="5" customFormat="1" x14ac:dyDescent="0.25">
      <c r="E1042" s="64"/>
      <c r="K1042" s="1"/>
      <c r="L1042" s="1"/>
      <c r="M1042" s="1"/>
      <c r="BL1042" s="1"/>
      <c r="BT1042" s="6"/>
      <c r="CT1042" s="8"/>
      <c r="CV1042" s="8"/>
      <c r="CW1042" s="8"/>
      <c r="CY1042" s="18"/>
    </row>
    <row r="1043" spans="5:103" s="5" customFormat="1" x14ac:dyDescent="0.25">
      <c r="E1043" s="64"/>
      <c r="K1043" s="1"/>
      <c r="L1043" s="1"/>
      <c r="M1043" s="1"/>
      <c r="BL1043" s="1"/>
      <c r="BT1043" s="6"/>
      <c r="CT1043" s="8"/>
      <c r="CV1043" s="8"/>
      <c r="CW1043" s="8"/>
      <c r="CY1043" s="18"/>
    </row>
    <row r="1044" spans="5:103" s="5" customFormat="1" x14ac:dyDescent="0.25">
      <c r="E1044" s="64"/>
      <c r="K1044" s="1"/>
      <c r="L1044" s="1"/>
      <c r="M1044" s="1"/>
      <c r="BL1044" s="1"/>
      <c r="BT1044" s="6"/>
      <c r="CT1044" s="8"/>
      <c r="CV1044" s="8"/>
      <c r="CW1044" s="8"/>
      <c r="CY1044" s="18"/>
    </row>
    <row r="1045" spans="5:103" s="5" customFormat="1" x14ac:dyDescent="0.25">
      <c r="E1045" s="64"/>
      <c r="K1045" s="1"/>
      <c r="L1045" s="1"/>
      <c r="M1045" s="1"/>
      <c r="BL1045" s="1"/>
      <c r="BT1045" s="6"/>
      <c r="CT1045" s="8"/>
      <c r="CV1045" s="8"/>
      <c r="CW1045" s="8"/>
      <c r="CY1045" s="18"/>
    </row>
    <row r="1046" spans="5:103" s="5" customFormat="1" x14ac:dyDescent="0.25">
      <c r="E1046" s="64"/>
      <c r="K1046" s="1"/>
      <c r="L1046" s="1"/>
      <c r="M1046" s="1"/>
      <c r="BL1046" s="1"/>
      <c r="BT1046" s="6"/>
      <c r="CT1046" s="8"/>
      <c r="CV1046" s="8"/>
      <c r="CW1046" s="8"/>
      <c r="CY1046" s="18"/>
    </row>
    <row r="1047" spans="5:103" s="5" customFormat="1" x14ac:dyDescent="0.25">
      <c r="E1047" s="64"/>
      <c r="K1047" s="1"/>
      <c r="L1047" s="1"/>
      <c r="M1047" s="1"/>
      <c r="BL1047" s="1"/>
      <c r="BT1047" s="6"/>
      <c r="CT1047" s="8"/>
      <c r="CV1047" s="8"/>
      <c r="CW1047" s="8"/>
      <c r="CY1047" s="18"/>
    </row>
    <row r="1048" spans="5:103" s="5" customFormat="1" x14ac:dyDescent="0.25">
      <c r="E1048" s="64"/>
      <c r="K1048" s="1"/>
      <c r="L1048" s="1"/>
      <c r="M1048" s="1"/>
      <c r="BL1048" s="1"/>
      <c r="BT1048" s="6"/>
      <c r="CT1048" s="8"/>
      <c r="CV1048" s="8"/>
      <c r="CW1048" s="8"/>
      <c r="CY1048" s="18"/>
    </row>
    <row r="1049" spans="5:103" s="5" customFormat="1" x14ac:dyDescent="0.25">
      <c r="E1049" s="64"/>
      <c r="K1049" s="1"/>
      <c r="L1049" s="1"/>
      <c r="M1049" s="1"/>
      <c r="BL1049" s="1"/>
      <c r="BT1049" s="6"/>
      <c r="CT1049" s="8"/>
      <c r="CV1049" s="8"/>
      <c r="CW1049" s="8"/>
      <c r="CY1049" s="18"/>
    </row>
    <row r="1050" spans="5:103" s="5" customFormat="1" x14ac:dyDescent="0.25">
      <c r="E1050" s="64"/>
      <c r="K1050" s="1"/>
      <c r="L1050" s="1"/>
      <c r="M1050" s="1"/>
      <c r="BL1050" s="1"/>
      <c r="BT1050" s="6"/>
      <c r="CT1050" s="8"/>
      <c r="CV1050" s="8"/>
      <c r="CW1050" s="8"/>
      <c r="CY1050" s="18"/>
    </row>
    <row r="1051" spans="5:103" s="5" customFormat="1" x14ac:dyDescent="0.25">
      <c r="E1051" s="64"/>
      <c r="K1051" s="1"/>
      <c r="L1051" s="1"/>
      <c r="M1051" s="1"/>
      <c r="BL1051" s="1"/>
      <c r="BT1051" s="6"/>
      <c r="CT1051" s="8"/>
      <c r="CV1051" s="8"/>
      <c r="CW1051" s="8"/>
      <c r="CY1051" s="18"/>
    </row>
    <row r="1052" spans="5:103" s="5" customFormat="1" x14ac:dyDescent="0.25">
      <c r="E1052" s="64"/>
      <c r="K1052" s="1"/>
      <c r="L1052" s="1"/>
      <c r="M1052" s="1"/>
      <c r="BL1052" s="1"/>
      <c r="BT1052" s="6"/>
      <c r="CT1052" s="8"/>
      <c r="CV1052" s="8"/>
      <c r="CW1052" s="8"/>
      <c r="CY1052" s="18"/>
    </row>
    <row r="1053" spans="5:103" s="5" customFormat="1" x14ac:dyDescent="0.25">
      <c r="E1053" s="64"/>
      <c r="K1053" s="1"/>
      <c r="L1053" s="1"/>
      <c r="M1053" s="1"/>
      <c r="BL1053" s="1"/>
      <c r="BT1053" s="6"/>
      <c r="CT1053" s="8"/>
      <c r="CV1053" s="8"/>
      <c r="CW1053" s="8"/>
      <c r="CY1053" s="18"/>
    </row>
    <row r="1054" spans="5:103" s="5" customFormat="1" x14ac:dyDescent="0.25">
      <c r="E1054" s="64"/>
      <c r="K1054" s="1"/>
      <c r="L1054" s="1"/>
      <c r="M1054" s="1"/>
      <c r="BL1054" s="1"/>
      <c r="BT1054" s="6"/>
      <c r="CT1054" s="8"/>
      <c r="CV1054" s="8"/>
      <c r="CW1054" s="8"/>
      <c r="CY1054" s="18"/>
    </row>
    <row r="1055" spans="5:103" s="5" customFormat="1" x14ac:dyDescent="0.25">
      <c r="E1055" s="64"/>
      <c r="K1055" s="1"/>
      <c r="L1055" s="1"/>
      <c r="M1055" s="1"/>
      <c r="BL1055" s="1"/>
      <c r="BT1055" s="6"/>
      <c r="CT1055" s="8"/>
      <c r="CV1055" s="8"/>
      <c r="CW1055" s="8"/>
      <c r="CY1055" s="18"/>
    </row>
    <row r="1056" spans="5:103" s="5" customFormat="1" x14ac:dyDescent="0.25">
      <c r="E1056" s="64"/>
      <c r="K1056" s="1"/>
      <c r="L1056" s="1"/>
      <c r="M1056" s="1"/>
      <c r="BL1056" s="1"/>
      <c r="BT1056" s="6"/>
      <c r="CT1056" s="8"/>
      <c r="CV1056" s="8"/>
      <c r="CW1056" s="8"/>
      <c r="CY1056" s="18"/>
    </row>
    <row r="1057" spans="5:103" s="5" customFormat="1" x14ac:dyDescent="0.25">
      <c r="E1057" s="64"/>
      <c r="K1057" s="1"/>
      <c r="L1057" s="1"/>
      <c r="M1057" s="1"/>
      <c r="BL1057" s="1"/>
      <c r="BT1057" s="6"/>
      <c r="CT1057" s="8"/>
      <c r="CV1057" s="8"/>
      <c r="CW1057" s="8"/>
      <c r="CY1057" s="18"/>
    </row>
    <row r="1058" spans="5:103" s="5" customFormat="1" x14ac:dyDescent="0.25">
      <c r="E1058" s="64"/>
      <c r="K1058" s="1"/>
      <c r="L1058" s="1"/>
      <c r="M1058" s="1"/>
      <c r="BL1058" s="1"/>
      <c r="BT1058" s="6"/>
      <c r="CT1058" s="8"/>
      <c r="CV1058" s="8"/>
      <c r="CW1058" s="8"/>
      <c r="CY1058" s="18"/>
    </row>
    <row r="1059" spans="5:103" s="5" customFormat="1" x14ac:dyDescent="0.25">
      <c r="E1059" s="64"/>
      <c r="K1059" s="1"/>
      <c r="L1059" s="1"/>
      <c r="M1059" s="1"/>
      <c r="BL1059" s="1"/>
      <c r="BT1059" s="6"/>
      <c r="CT1059" s="8"/>
      <c r="CV1059" s="8"/>
      <c r="CW1059" s="8"/>
      <c r="CY1059" s="18"/>
    </row>
    <row r="1060" spans="5:103" s="5" customFormat="1" x14ac:dyDescent="0.25">
      <c r="E1060" s="64"/>
      <c r="K1060" s="1"/>
      <c r="L1060" s="1"/>
      <c r="M1060" s="1"/>
      <c r="BL1060" s="1"/>
      <c r="BT1060" s="6"/>
      <c r="CT1060" s="8"/>
      <c r="CV1060" s="8"/>
      <c r="CW1060" s="8"/>
      <c r="CY1060" s="18"/>
    </row>
    <row r="1061" spans="5:103" s="5" customFormat="1" x14ac:dyDescent="0.25">
      <c r="E1061" s="64"/>
      <c r="K1061" s="1"/>
      <c r="L1061" s="1"/>
      <c r="M1061" s="1"/>
      <c r="BL1061" s="1"/>
      <c r="BT1061" s="6"/>
      <c r="CT1061" s="8"/>
      <c r="CV1061" s="8"/>
      <c r="CW1061" s="8"/>
      <c r="CY1061" s="18"/>
    </row>
    <row r="1062" spans="5:103" s="5" customFormat="1" x14ac:dyDescent="0.25">
      <c r="E1062" s="64"/>
      <c r="K1062" s="1"/>
      <c r="L1062" s="1"/>
      <c r="M1062" s="1"/>
      <c r="BL1062" s="1"/>
      <c r="BT1062" s="6"/>
      <c r="CT1062" s="8"/>
      <c r="CV1062" s="8"/>
      <c r="CW1062" s="8"/>
      <c r="CY1062" s="18"/>
    </row>
    <row r="1063" spans="5:103" s="5" customFormat="1" x14ac:dyDescent="0.25">
      <c r="E1063" s="64"/>
      <c r="K1063" s="1"/>
      <c r="L1063" s="1"/>
      <c r="M1063" s="1"/>
      <c r="BL1063" s="1"/>
      <c r="BT1063" s="6"/>
      <c r="CT1063" s="8"/>
      <c r="CV1063" s="8"/>
      <c r="CW1063" s="8"/>
      <c r="CY1063" s="18"/>
    </row>
    <row r="1064" spans="5:103" s="5" customFormat="1" x14ac:dyDescent="0.25">
      <c r="E1064" s="64"/>
      <c r="K1064" s="1"/>
      <c r="L1064" s="1"/>
      <c r="M1064" s="1"/>
      <c r="BL1064" s="1"/>
      <c r="BT1064" s="6"/>
      <c r="CT1064" s="8"/>
      <c r="CV1064" s="8"/>
      <c r="CW1064" s="8"/>
      <c r="CY1064" s="18"/>
    </row>
    <row r="1065" spans="5:103" s="5" customFormat="1" x14ac:dyDescent="0.25">
      <c r="E1065" s="64"/>
      <c r="K1065" s="1"/>
      <c r="L1065" s="1"/>
      <c r="M1065" s="1"/>
      <c r="BL1065" s="1"/>
      <c r="BT1065" s="6"/>
      <c r="CT1065" s="8"/>
      <c r="CV1065" s="8"/>
      <c r="CW1065" s="8"/>
      <c r="CY1065" s="18"/>
    </row>
    <row r="1066" spans="5:103" s="5" customFormat="1" x14ac:dyDescent="0.25">
      <c r="E1066" s="64"/>
      <c r="K1066" s="1"/>
      <c r="L1066" s="1"/>
      <c r="M1066" s="1"/>
      <c r="BL1066" s="1"/>
      <c r="BT1066" s="6"/>
      <c r="CT1066" s="8"/>
      <c r="CV1066" s="8"/>
      <c r="CW1066" s="8"/>
      <c r="CY1066" s="18"/>
    </row>
    <row r="1067" spans="5:103" s="5" customFormat="1" x14ac:dyDescent="0.25">
      <c r="E1067" s="64"/>
      <c r="K1067" s="1"/>
      <c r="L1067" s="1"/>
      <c r="M1067" s="1"/>
      <c r="BL1067" s="1"/>
      <c r="BT1067" s="6"/>
      <c r="CT1067" s="8"/>
      <c r="CV1067" s="8"/>
      <c r="CW1067" s="8"/>
      <c r="CY1067" s="18"/>
    </row>
    <row r="1068" spans="5:103" s="5" customFormat="1" x14ac:dyDescent="0.25">
      <c r="E1068" s="64"/>
      <c r="K1068" s="1"/>
      <c r="L1068" s="1"/>
      <c r="M1068" s="1"/>
      <c r="BL1068" s="1"/>
      <c r="BT1068" s="6"/>
      <c r="CT1068" s="8"/>
      <c r="CV1068" s="8"/>
      <c r="CW1068" s="8"/>
      <c r="CY1068" s="18"/>
    </row>
    <row r="1069" spans="5:103" s="5" customFormat="1" x14ac:dyDescent="0.25">
      <c r="E1069" s="64"/>
      <c r="K1069" s="1"/>
      <c r="L1069" s="1"/>
      <c r="M1069" s="1"/>
      <c r="BL1069" s="1"/>
      <c r="BT1069" s="6"/>
      <c r="CT1069" s="8"/>
      <c r="CV1069" s="8"/>
      <c r="CW1069" s="8"/>
      <c r="CY1069" s="18"/>
    </row>
    <row r="1070" spans="5:103" s="5" customFormat="1" x14ac:dyDescent="0.25">
      <c r="E1070" s="64"/>
      <c r="K1070" s="1"/>
      <c r="L1070" s="1"/>
      <c r="M1070" s="1"/>
      <c r="BL1070" s="1"/>
      <c r="BT1070" s="6"/>
      <c r="CT1070" s="8"/>
      <c r="CV1070" s="8"/>
      <c r="CW1070" s="8"/>
      <c r="CY1070" s="18"/>
    </row>
    <row r="1071" spans="5:103" s="5" customFormat="1" x14ac:dyDescent="0.25">
      <c r="E1071" s="64"/>
      <c r="K1071" s="1"/>
      <c r="L1071" s="1"/>
      <c r="M1071" s="1"/>
      <c r="BL1071" s="1"/>
      <c r="BT1071" s="6"/>
      <c r="CT1071" s="8"/>
      <c r="CV1071" s="8"/>
      <c r="CW1071" s="8"/>
      <c r="CY1071" s="18"/>
    </row>
    <row r="1072" spans="5:103" s="5" customFormat="1" x14ac:dyDescent="0.25">
      <c r="E1072" s="64"/>
      <c r="K1072" s="1"/>
      <c r="L1072" s="1"/>
      <c r="M1072" s="1"/>
      <c r="BL1072" s="1"/>
      <c r="BT1072" s="6"/>
      <c r="CT1072" s="8"/>
      <c r="CV1072" s="8"/>
      <c r="CW1072" s="8"/>
      <c r="CY1072" s="18"/>
    </row>
    <row r="1073" spans="5:103" s="5" customFormat="1" x14ac:dyDescent="0.25">
      <c r="E1073" s="64"/>
      <c r="K1073" s="1"/>
      <c r="L1073" s="1"/>
      <c r="M1073" s="1"/>
      <c r="BL1073" s="1"/>
      <c r="BT1073" s="6"/>
      <c r="CT1073" s="8"/>
      <c r="CV1073" s="8"/>
      <c r="CW1073" s="8"/>
      <c r="CY1073" s="18"/>
    </row>
    <row r="1074" spans="5:103" s="5" customFormat="1" x14ac:dyDescent="0.25">
      <c r="E1074" s="64"/>
      <c r="K1074" s="1"/>
      <c r="L1074" s="1"/>
      <c r="M1074" s="1"/>
      <c r="BL1074" s="1"/>
      <c r="BT1074" s="6"/>
      <c r="CT1074" s="8"/>
      <c r="CV1074" s="8"/>
      <c r="CW1074" s="8"/>
      <c r="CY1074" s="18"/>
    </row>
    <row r="1075" spans="5:103" s="5" customFormat="1" x14ac:dyDescent="0.25">
      <c r="E1075" s="64"/>
      <c r="K1075" s="1"/>
      <c r="L1075" s="1"/>
      <c r="M1075" s="1"/>
      <c r="BL1075" s="1"/>
      <c r="BT1075" s="6"/>
      <c r="CT1075" s="8"/>
      <c r="CV1075" s="8"/>
      <c r="CW1075" s="8"/>
      <c r="CY1075" s="18"/>
    </row>
    <row r="1076" spans="5:103" s="5" customFormat="1" x14ac:dyDescent="0.25">
      <c r="E1076" s="64"/>
      <c r="K1076" s="1"/>
      <c r="L1076" s="1"/>
      <c r="M1076" s="1"/>
      <c r="BL1076" s="1"/>
      <c r="BT1076" s="6"/>
      <c r="CT1076" s="8"/>
      <c r="CV1076" s="8"/>
      <c r="CW1076" s="8"/>
      <c r="CY1076" s="18"/>
    </row>
    <row r="1077" spans="5:103" s="5" customFormat="1" x14ac:dyDescent="0.25">
      <c r="E1077" s="64"/>
      <c r="K1077" s="1"/>
      <c r="L1077" s="1"/>
      <c r="M1077" s="1"/>
      <c r="BL1077" s="1"/>
      <c r="BT1077" s="6"/>
      <c r="CT1077" s="8"/>
      <c r="CV1077" s="8"/>
      <c r="CW1077" s="8"/>
      <c r="CY1077" s="18"/>
    </row>
    <row r="1078" spans="5:103" s="5" customFormat="1" x14ac:dyDescent="0.25">
      <c r="E1078" s="64"/>
      <c r="K1078" s="1"/>
      <c r="L1078" s="1"/>
      <c r="M1078" s="1"/>
      <c r="BL1078" s="1"/>
      <c r="BT1078" s="6"/>
      <c r="CT1078" s="8"/>
      <c r="CV1078" s="8"/>
      <c r="CW1078" s="8"/>
      <c r="CY1078" s="18"/>
    </row>
    <row r="1079" spans="5:103" s="5" customFormat="1" x14ac:dyDescent="0.25">
      <c r="E1079" s="64"/>
      <c r="K1079" s="1"/>
      <c r="L1079" s="1"/>
      <c r="M1079" s="1"/>
      <c r="BL1079" s="1"/>
      <c r="BT1079" s="6"/>
      <c r="CT1079" s="8"/>
      <c r="CV1079" s="8"/>
      <c r="CW1079" s="8"/>
      <c r="CY1079" s="18"/>
    </row>
    <row r="1080" spans="5:103" s="5" customFormat="1" x14ac:dyDescent="0.25">
      <c r="E1080" s="64"/>
      <c r="K1080" s="1"/>
      <c r="L1080" s="1"/>
      <c r="M1080" s="1"/>
      <c r="BL1080" s="1"/>
      <c r="BT1080" s="6"/>
      <c r="CT1080" s="8"/>
      <c r="CV1080" s="8"/>
      <c r="CW1080" s="8"/>
      <c r="CY1080" s="18"/>
    </row>
    <row r="1081" spans="5:103" s="5" customFormat="1" x14ac:dyDescent="0.25">
      <c r="E1081" s="64"/>
      <c r="K1081" s="1"/>
      <c r="L1081" s="1"/>
      <c r="M1081" s="1"/>
      <c r="BL1081" s="1"/>
      <c r="BT1081" s="6"/>
      <c r="CT1081" s="8"/>
      <c r="CV1081" s="8"/>
      <c r="CW1081" s="8"/>
      <c r="CY1081" s="18"/>
    </row>
    <row r="1082" spans="5:103" s="5" customFormat="1" x14ac:dyDescent="0.25">
      <c r="E1082" s="64"/>
      <c r="K1082" s="1"/>
      <c r="L1082" s="1"/>
      <c r="M1082" s="1"/>
      <c r="BL1082" s="1"/>
      <c r="BT1082" s="6"/>
      <c r="CT1082" s="8"/>
      <c r="CV1082" s="8"/>
      <c r="CW1082" s="8"/>
      <c r="CY1082" s="18"/>
    </row>
    <row r="1083" spans="5:103" s="5" customFormat="1" x14ac:dyDescent="0.25">
      <c r="E1083" s="64"/>
      <c r="K1083" s="1"/>
      <c r="L1083" s="1"/>
      <c r="M1083" s="1"/>
      <c r="BL1083" s="1"/>
      <c r="BT1083" s="6"/>
      <c r="CT1083" s="8"/>
      <c r="CV1083" s="8"/>
      <c r="CW1083" s="8"/>
      <c r="CY1083" s="18"/>
    </row>
    <row r="1084" spans="5:103" s="5" customFormat="1" x14ac:dyDescent="0.25">
      <c r="E1084" s="64"/>
      <c r="K1084" s="1"/>
      <c r="L1084" s="1"/>
      <c r="M1084" s="1"/>
      <c r="BL1084" s="1"/>
      <c r="BT1084" s="6"/>
      <c r="CT1084" s="8"/>
      <c r="CV1084" s="8"/>
      <c r="CW1084" s="8"/>
      <c r="CY1084" s="18"/>
    </row>
    <row r="1085" spans="5:103" s="5" customFormat="1" x14ac:dyDescent="0.25">
      <c r="E1085" s="64"/>
      <c r="K1085" s="1"/>
      <c r="L1085" s="1"/>
      <c r="M1085" s="1"/>
      <c r="BL1085" s="1"/>
      <c r="BT1085" s="6"/>
      <c r="CT1085" s="8"/>
      <c r="CV1085" s="8"/>
      <c r="CW1085" s="8"/>
      <c r="CY1085" s="18"/>
    </row>
    <row r="1086" spans="5:103" s="5" customFormat="1" x14ac:dyDescent="0.25">
      <c r="E1086" s="64"/>
      <c r="K1086" s="1"/>
      <c r="L1086" s="1"/>
      <c r="M1086" s="1"/>
      <c r="BL1086" s="1"/>
      <c r="BT1086" s="6"/>
      <c r="CT1086" s="8"/>
      <c r="CV1086" s="8"/>
      <c r="CW1086" s="8"/>
      <c r="CY1086" s="18"/>
    </row>
    <row r="1087" spans="5:103" s="5" customFormat="1" x14ac:dyDescent="0.25">
      <c r="E1087" s="64"/>
      <c r="K1087" s="1"/>
      <c r="L1087" s="1"/>
      <c r="M1087" s="1"/>
      <c r="BL1087" s="1"/>
      <c r="BT1087" s="6"/>
      <c r="CT1087" s="8"/>
      <c r="CV1087" s="8"/>
      <c r="CW1087" s="8"/>
      <c r="CY1087" s="18"/>
    </row>
    <row r="1088" spans="5:103" s="5" customFormat="1" x14ac:dyDescent="0.25">
      <c r="E1088" s="64"/>
      <c r="K1088" s="1"/>
      <c r="L1088" s="1"/>
      <c r="M1088" s="1"/>
      <c r="BL1088" s="1"/>
      <c r="BT1088" s="6"/>
      <c r="CT1088" s="8"/>
      <c r="CV1088" s="8"/>
      <c r="CW1088" s="8"/>
      <c r="CY1088" s="18"/>
    </row>
    <row r="1089" spans="5:103" s="5" customFormat="1" x14ac:dyDescent="0.25">
      <c r="E1089" s="64"/>
      <c r="K1089" s="1"/>
      <c r="L1089" s="1"/>
      <c r="M1089" s="1"/>
      <c r="BL1089" s="1"/>
      <c r="BT1089" s="6"/>
      <c r="CT1089" s="8"/>
      <c r="CV1089" s="8"/>
      <c r="CW1089" s="8"/>
      <c r="CY1089" s="18"/>
    </row>
    <row r="1090" spans="5:103" s="5" customFormat="1" x14ac:dyDescent="0.25">
      <c r="E1090" s="64"/>
      <c r="K1090" s="1"/>
      <c r="L1090" s="1"/>
      <c r="M1090" s="1"/>
      <c r="BL1090" s="1"/>
      <c r="BT1090" s="6"/>
      <c r="CT1090" s="8"/>
      <c r="CV1090" s="8"/>
      <c r="CW1090" s="8"/>
      <c r="CY1090" s="18"/>
    </row>
    <row r="1091" spans="5:103" s="5" customFormat="1" x14ac:dyDescent="0.25">
      <c r="E1091" s="64"/>
      <c r="K1091" s="1"/>
      <c r="L1091" s="1"/>
      <c r="M1091" s="1"/>
      <c r="BL1091" s="1"/>
      <c r="BT1091" s="6"/>
      <c r="CT1091" s="8"/>
      <c r="CV1091" s="8"/>
      <c r="CW1091" s="8"/>
      <c r="CY1091" s="18"/>
    </row>
    <row r="1092" spans="5:103" s="5" customFormat="1" x14ac:dyDescent="0.25">
      <c r="E1092" s="64"/>
      <c r="K1092" s="1"/>
      <c r="L1092" s="1"/>
      <c r="M1092" s="1"/>
      <c r="BL1092" s="1"/>
      <c r="BT1092" s="6"/>
      <c r="CT1092" s="8"/>
      <c r="CV1092" s="8"/>
      <c r="CW1092" s="8"/>
      <c r="CY1092" s="18"/>
    </row>
    <row r="1093" spans="5:103" s="5" customFormat="1" x14ac:dyDescent="0.25">
      <c r="E1093" s="64"/>
      <c r="K1093" s="1"/>
      <c r="L1093" s="1"/>
      <c r="M1093" s="1"/>
      <c r="BL1093" s="1"/>
      <c r="BT1093" s="6"/>
      <c r="CT1093" s="8"/>
      <c r="CV1093" s="8"/>
      <c r="CW1093" s="8"/>
      <c r="CY1093" s="18"/>
    </row>
    <row r="1094" spans="5:103" s="5" customFormat="1" x14ac:dyDescent="0.25">
      <c r="E1094" s="64"/>
      <c r="K1094" s="1"/>
      <c r="L1094" s="1"/>
      <c r="M1094" s="1"/>
      <c r="BL1094" s="1"/>
      <c r="BT1094" s="6"/>
      <c r="CT1094" s="8"/>
      <c r="CV1094" s="8"/>
      <c r="CW1094" s="8"/>
      <c r="CY1094" s="18"/>
    </row>
    <row r="1095" spans="5:103" s="5" customFormat="1" x14ac:dyDescent="0.25">
      <c r="E1095" s="64"/>
      <c r="K1095" s="1"/>
      <c r="L1095" s="1"/>
      <c r="M1095" s="1"/>
      <c r="BL1095" s="1"/>
      <c r="BT1095" s="6"/>
      <c r="CT1095" s="8"/>
      <c r="CV1095" s="8"/>
      <c r="CW1095" s="8"/>
      <c r="CY1095" s="18"/>
    </row>
    <row r="1096" spans="5:103" s="5" customFormat="1" x14ac:dyDescent="0.25">
      <c r="E1096" s="64"/>
      <c r="K1096" s="1"/>
      <c r="L1096" s="1"/>
      <c r="M1096" s="1"/>
      <c r="BL1096" s="1"/>
      <c r="BT1096" s="6"/>
      <c r="CT1096" s="8"/>
      <c r="CV1096" s="8"/>
      <c r="CW1096" s="8"/>
      <c r="CY1096" s="18"/>
    </row>
    <row r="1097" spans="5:103" s="5" customFormat="1" x14ac:dyDescent="0.25">
      <c r="E1097" s="64"/>
      <c r="K1097" s="1"/>
      <c r="L1097" s="1"/>
      <c r="M1097" s="1"/>
      <c r="BL1097" s="1"/>
      <c r="BT1097" s="6"/>
      <c r="CT1097" s="8"/>
      <c r="CV1097" s="8"/>
      <c r="CW1097" s="8"/>
      <c r="CY1097" s="18"/>
    </row>
    <row r="1098" spans="5:103" s="5" customFormat="1" x14ac:dyDescent="0.25">
      <c r="E1098" s="64"/>
      <c r="K1098" s="1"/>
      <c r="L1098" s="1"/>
      <c r="M1098" s="1"/>
      <c r="BL1098" s="1"/>
      <c r="BT1098" s="6"/>
      <c r="CT1098" s="8"/>
      <c r="CV1098" s="8"/>
      <c r="CW1098" s="8"/>
      <c r="CY1098" s="18"/>
    </row>
    <row r="1099" spans="5:103" s="5" customFormat="1" x14ac:dyDescent="0.25">
      <c r="E1099" s="64"/>
      <c r="K1099" s="1"/>
      <c r="L1099" s="1"/>
      <c r="M1099" s="1"/>
      <c r="BL1099" s="1"/>
      <c r="BT1099" s="6"/>
      <c r="CT1099" s="8"/>
      <c r="CV1099" s="8"/>
      <c r="CW1099" s="8"/>
      <c r="CY1099" s="18"/>
    </row>
    <row r="1100" spans="5:103" s="5" customFormat="1" x14ac:dyDescent="0.25">
      <c r="E1100" s="64"/>
      <c r="K1100" s="1"/>
      <c r="L1100" s="1"/>
      <c r="M1100" s="1"/>
      <c r="BL1100" s="1"/>
      <c r="BT1100" s="6"/>
      <c r="CT1100" s="8"/>
      <c r="CV1100" s="8"/>
      <c r="CW1100" s="8"/>
      <c r="CY1100" s="18"/>
    </row>
    <row r="1101" spans="5:103" s="5" customFormat="1" x14ac:dyDescent="0.25">
      <c r="E1101" s="64"/>
      <c r="K1101" s="1"/>
      <c r="L1101" s="1"/>
      <c r="M1101" s="1"/>
      <c r="BL1101" s="1"/>
      <c r="BT1101" s="6"/>
      <c r="CT1101" s="8"/>
      <c r="CV1101" s="8"/>
      <c r="CW1101" s="8"/>
      <c r="CY1101" s="18"/>
    </row>
    <row r="1102" spans="5:103" s="5" customFormat="1" x14ac:dyDescent="0.25">
      <c r="E1102" s="64"/>
      <c r="K1102" s="1"/>
      <c r="L1102" s="1"/>
      <c r="M1102" s="1"/>
      <c r="BL1102" s="1"/>
      <c r="BT1102" s="6"/>
      <c r="CT1102" s="8"/>
      <c r="CV1102" s="8"/>
      <c r="CW1102" s="8"/>
      <c r="CY1102" s="18"/>
    </row>
    <row r="1103" spans="5:103" s="5" customFormat="1" x14ac:dyDescent="0.25">
      <c r="E1103" s="64"/>
      <c r="K1103" s="1"/>
      <c r="L1103" s="1"/>
      <c r="M1103" s="1"/>
      <c r="BL1103" s="1"/>
      <c r="BT1103" s="6"/>
      <c r="CT1103" s="8"/>
      <c r="CV1103" s="8"/>
      <c r="CW1103" s="8"/>
      <c r="CY1103" s="18"/>
    </row>
    <row r="1104" spans="5:103" s="5" customFormat="1" x14ac:dyDescent="0.25">
      <c r="E1104" s="64"/>
      <c r="K1104" s="1"/>
      <c r="L1104" s="1"/>
      <c r="M1104" s="1"/>
      <c r="BL1104" s="1"/>
      <c r="BT1104" s="6"/>
      <c r="CT1104" s="8"/>
      <c r="CV1104" s="8"/>
      <c r="CW1104" s="8"/>
      <c r="CY1104" s="18"/>
    </row>
    <row r="1105" spans="5:103" s="5" customFormat="1" x14ac:dyDescent="0.25">
      <c r="E1105" s="64"/>
      <c r="K1105" s="1"/>
      <c r="L1105" s="1"/>
      <c r="M1105" s="1"/>
      <c r="BL1105" s="1"/>
      <c r="BT1105" s="6"/>
      <c r="CT1105" s="8"/>
      <c r="CV1105" s="8"/>
      <c r="CW1105" s="8"/>
      <c r="CY1105" s="18"/>
    </row>
    <row r="1106" spans="5:103" s="5" customFormat="1" x14ac:dyDescent="0.25">
      <c r="E1106" s="64"/>
      <c r="K1106" s="1"/>
      <c r="L1106" s="1"/>
      <c r="M1106" s="1"/>
      <c r="BL1106" s="1"/>
      <c r="BT1106" s="6"/>
      <c r="CT1106" s="8"/>
      <c r="CV1106" s="8"/>
      <c r="CW1106" s="8"/>
      <c r="CY1106" s="18"/>
    </row>
    <row r="1107" spans="5:103" s="5" customFormat="1" x14ac:dyDescent="0.25">
      <c r="E1107" s="64"/>
      <c r="K1107" s="1"/>
      <c r="L1107" s="1"/>
      <c r="M1107" s="1"/>
      <c r="BL1107" s="1"/>
      <c r="BT1107" s="6"/>
      <c r="CT1107" s="8"/>
      <c r="CV1107" s="8"/>
      <c r="CW1107" s="8"/>
      <c r="CY1107" s="18"/>
    </row>
    <row r="1108" spans="5:103" s="5" customFormat="1" x14ac:dyDescent="0.25">
      <c r="E1108" s="64"/>
      <c r="K1108" s="1"/>
      <c r="L1108" s="1"/>
      <c r="M1108" s="1"/>
      <c r="BL1108" s="1"/>
      <c r="BT1108" s="6"/>
      <c r="CT1108" s="8"/>
      <c r="CV1108" s="8"/>
      <c r="CW1108" s="8"/>
      <c r="CY1108" s="18"/>
    </row>
    <row r="1109" spans="5:103" s="5" customFormat="1" x14ac:dyDescent="0.25">
      <c r="E1109" s="64"/>
      <c r="K1109" s="1"/>
      <c r="L1109" s="1"/>
      <c r="M1109" s="1"/>
      <c r="BL1109" s="1"/>
      <c r="BT1109" s="6"/>
      <c r="CT1109" s="8"/>
      <c r="CV1109" s="8"/>
      <c r="CW1109" s="8"/>
      <c r="CY1109" s="18"/>
    </row>
    <row r="1110" spans="5:103" s="5" customFormat="1" x14ac:dyDescent="0.25">
      <c r="E1110" s="64"/>
      <c r="K1110" s="1"/>
      <c r="L1110" s="1"/>
      <c r="M1110" s="1"/>
      <c r="BL1110" s="1"/>
      <c r="BT1110" s="6"/>
      <c r="CT1110" s="8"/>
      <c r="CV1110" s="8"/>
      <c r="CW1110" s="8"/>
      <c r="CY1110" s="18"/>
    </row>
    <row r="1111" spans="5:103" s="5" customFormat="1" x14ac:dyDescent="0.25">
      <c r="E1111" s="64"/>
      <c r="K1111" s="1"/>
      <c r="L1111" s="1"/>
      <c r="M1111" s="1"/>
      <c r="BL1111" s="1"/>
      <c r="BT1111" s="6"/>
      <c r="CT1111" s="8"/>
      <c r="CV1111" s="8"/>
      <c r="CW1111" s="8"/>
      <c r="CY1111" s="18"/>
    </row>
    <row r="1112" spans="5:103" s="5" customFormat="1" x14ac:dyDescent="0.25">
      <c r="E1112" s="64"/>
      <c r="K1112" s="1"/>
      <c r="L1112" s="1"/>
      <c r="M1112" s="1"/>
      <c r="BL1112" s="1"/>
      <c r="BT1112" s="6"/>
      <c r="CT1112" s="8"/>
      <c r="CV1112" s="8"/>
      <c r="CW1112" s="8"/>
      <c r="CY1112" s="18"/>
    </row>
    <row r="1113" spans="5:103" s="5" customFormat="1" x14ac:dyDescent="0.25">
      <c r="E1113" s="64"/>
      <c r="K1113" s="1"/>
      <c r="L1113" s="1"/>
      <c r="M1113" s="1"/>
      <c r="BL1113" s="1"/>
      <c r="BT1113" s="6"/>
      <c r="CT1113" s="8"/>
      <c r="CV1113" s="8"/>
      <c r="CW1113" s="8"/>
      <c r="CY1113" s="18"/>
    </row>
    <row r="1114" spans="5:103" s="5" customFormat="1" x14ac:dyDescent="0.25">
      <c r="E1114" s="64"/>
      <c r="K1114" s="1"/>
      <c r="L1114" s="1"/>
      <c r="M1114" s="1"/>
      <c r="BL1114" s="1"/>
      <c r="BT1114" s="6"/>
      <c r="CT1114" s="8"/>
      <c r="CV1114" s="8"/>
      <c r="CW1114" s="8"/>
      <c r="CY1114" s="18"/>
    </row>
    <row r="1115" spans="5:103" s="5" customFormat="1" x14ac:dyDescent="0.25">
      <c r="E1115" s="64"/>
      <c r="K1115" s="1"/>
      <c r="L1115" s="1"/>
      <c r="M1115" s="1"/>
      <c r="BL1115" s="1"/>
      <c r="BT1115" s="6"/>
      <c r="CT1115" s="8"/>
      <c r="CV1115" s="8"/>
      <c r="CW1115" s="8"/>
      <c r="CY1115" s="18"/>
    </row>
    <row r="1116" spans="5:103" s="5" customFormat="1" x14ac:dyDescent="0.25">
      <c r="E1116" s="64"/>
      <c r="K1116" s="1"/>
      <c r="L1116" s="1"/>
      <c r="M1116" s="1"/>
      <c r="BL1116" s="1"/>
      <c r="BT1116" s="6"/>
      <c r="CT1116" s="8"/>
      <c r="CV1116" s="8"/>
      <c r="CW1116" s="8"/>
      <c r="CY1116" s="18"/>
    </row>
    <row r="1117" spans="5:103" s="5" customFormat="1" x14ac:dyDescent="0.25">
      <c r="E1117" s="64"/>
      <c r="K1117" s="1"/>
      <c r="L1117" s="1"/>
      <c r="M1117" s="1"/>
      <c r="BL1117" s="1"/>
      <c r="BT1117" s="6"/>
      <c r="CT1117" s="8"/>
      <c r="CV1117" s="8"/>
      <c r="CW1117" s="8"/>
      <c r="CY1117" s="18"/>
    </row>
    <row r="1118" spans="5:103" s="5" customFormat="1" x14ac:dyDescent="0.25">
      <c r="E1118" s="64"/>
      <c r="K1118" s="1"/>
      <c r="L1118" s="1"/>
      <c r="M1118" s="1"/>
      <c r="BL1118" s="1"/>
      <c r="BT1118" s="6"/>
      <c r="CT1118" s="8"/>
      <c r="CV1118" s="8"/>
      <c r="CW1118" s="8"/>
      <c r="CY1118" s="18"/>
    </row>
    <row r="1119" spans="5:103" s="5" customFormat="1" x14ac:dyDescent="0.25">
      <c r="E1119" s="64"/>
      <c r="K1119" s="1"/>
      <c r="L1119" s="1"/>
      <c r="M1119" s="1"/>
      <c r="BL1119" s="1"/>
      <c r="BT1119" s="6"/>
      <c r="CT1119" s="8"/>
      <c r="CV1119" s="8"/>
      <c r="CW1119" s="8"/>
      <c r="CY1119" s="18"/>
    </row>
    <row r="1120" spans="5:103" s="5" customFormat="1" x14ac:dyDescent="0.25">
      <c r="E1120" s="64"/>
      <c r="K1120" s="1"/>
      <c r="L1120" s="1"/>
      <c r="M1120" s="1"/>
      <c r="BL1120" s="1"/>
      <c r="BT1120" s="6"/>
      <c r="CT1120" s="8"/>
      <c r="CV1120" s="8"/>
      <c r="CW1120" s="8"/>
      <c r="CY1120" s="18"/>
    </row>
    <row r="1121" spans="5:103" s="5" customFormat="1" x14ac:dyDescent="0.25">
      <c r="E1121" s="64"/>
      <c r="K1121" s="1"/>
      <c r="L1121" s="1"/>
      <c r="M1121" s="1"/>
      <c r="BL1121" s="1"/>
      <c r="BT1121" s="6"/>
      <c r="CT1121" s="8"/>
      <c r="CV1121" s="8"/>
      <c r="CW1121" s="8"/>
      <c r="CY1121" s="18"/>
    </row>
    <row r="1122" spans="5:103" s="5" customFormat="1" x14ac:dyDescent="0.25">
      <c r="E1122" s="64"/>
      <c r="K1122" s="1"/>
      <c r="L1122" s="1"/>
      <c r="M1122" s="1"/>
      <c r="BL1122" s="1"/>
      <c r="BT1122" s="6"/>
      <c r="CT1122" s="8"/>
      <c r="CV1122" s="8"/>
      <c r="CW1122" s="8"/>
      <c r="CY1122" s="18"/>
    </row>
    <row r="1123" spans="5:103" s="5" customFormat="1" x14ac:dyDescent="0.25">
      <c r="E1123" s="64"/>
      <c r="K1123" s="1"/>
      <c r="L1123" s="1"/>
      <c r="M1123" s="1"/>
      <c r="BL1123" s="1"/>
      <c r="BT1123" s="6"/>
      <c r="CT1123" s="8"/>
      <c r="CV1123" s="8"/>
      <c r="CW1123" s="8"/>
      <c r="CY1123" s="18"/>
    </row>
    <row r="1124" spans="5:103" s="5" customFormat="1" x14ac:dyDescent="0.25">
      <c r="E1124" s="64"/>
      <c r="K1124" s="1"/>
      <c r="L1124" s="1"/>
      <c r="M1124" s="1"/>
      <c r="BL1124" s="1"/>
      <c r="BT1124" s="6"/>
      <c r="CT1124" s="8"/>
      <c r="CV1124" s="8"/>
      <c r="CW1124" s="8"/>
      <c r="CY1124" s="18"/>
    </row>
    <row r="1125" spans="5:103" s="5" customFormat="1" x14ac:dyDescent="0.25">
      <c r="E1125" s="64"/>
      <c r="K1125" s="1"/>
      <c r="L1125" s="1"/>
      <c r="M1125" s="1"/>
      <c r="BL1125" s="1"/>
      <c r="BT1125" s="6"/>
      <c r="CT1125" s="8"/>
      <c r="CV1125" s="8"/>
      <c r="CW1125" s="8"/>
      <c r="CY1125" s="18"/>
    </row>
    <row r="1126" spans="5:103" s="5" customFormat="1" x14ac:dyDescent="0.25">
      <c r="E1126" s="64"/>
      <c r="K1126" s="1"/>
      <c r="L1126" s="1"/>
      <c r="M1126" s="1"/>
      <c r="BL1126" s="1"/>
      <c r="BT1126" s="6"/>
      <c r="CT1126" s="8"/>
      <c r="CV1126" s="8"/>
      <c r="CW1126" s="8"/>
      <c r="CY1126" s="18"/>
    </row>
    <row r="1127" spans="5:103" s="5" customFormat="1" x14ac:dyDescent="0.25">
      <c r="E1127" s="64"/>
      <c r="K1127" s="1"/>
      <c r="L1127" s="1"/>
      <c r="M1127" s="1"/>
      <c r="BL1127" s="1"/>
      <c r="BT1127" s="6"/>
      <c r="CT1127" s="8"/>
      <c r="CV1127" s="8"/>
      <c r="CW1127" s="8"/>
      <c r="CY1127" s="18"/>
    </row>
    <row r="1128" spans="5:103" s="5" customFormat="1" x14ac:dyDescent="0.25">
      <c r="E1128" s="64"/>
      <c r="K1128" s="1"/>
      <c r="L1128" s="1"/>
      <c r="M1128" s="1"/>
      <c r="BL1128" s="1"/>
      <c r="BT1128" s="6"/>
      <c r="CT1128" s="8"/>
      <c r="CV1128" s="8"/>
      <c r="CW1128" s="8"/>
      <c r="CY1128" s="18"/>
    </row>
    <row r="1129" spans="5:103" s="5" customFormat="1" x14ac:dyDescent="0.25">
      <c r="E1129" s="64"/>
      <c r="K1129" s="1"/>
      <c r="L1129" s="1"/>
      <c r="M1129" s="1"/>
      <c r="BL1129" s="1"/>
      <c r="BT1129" s="6"/>
      <c r="CT1129" s="8"/>
      <c r="CV1129" s="8"/>
      <c r="CW1129" s="8"/>
      <c r="CY1129" s="18"/>
    </row>
    <row r="1130" spans="5:103" s="5" customFormat="1" x14ac:dyDescent="0.25">
      <c r="E1130" s="64"/>
      <c r="K1130" s="1"/>
      <c r="L1130" s="1"/>
      <c r="M1130" s="1"/>
      <c r="BL1130" s="1"/>
      <c r="BT1130" s="6"/>
      <c r="CT1130" s="8"/>
      <c r="CV1130" s="8"/>
      <c r="CW1130" s="8"/>
      <c r="CY1130" s="18"/>
    </row>
    <row r="1131" spans="5:103" s="5" customFormat="1" x14ac:dyDescent="0.25">
      <c r="E1131" s="64"/>
      <c r="K1131" s="1"/>
      <c r="L1131" s="1"/>
      <c r="M1131" s="1"/>
      <c r="BL1131" s="1"/>
      <c r="BT1131" s="6"/>
      <c r="CT1131" s="8"/>
      <c r="CV1131" s="8"/>
      <c r="CW1131" s="8"/>
      <c r="CY1131" s="18"/>
    </row>
    <row r="1132" spans="5:103" s="5" customFormat="1" x14ac:dyDescent="0.25">
      <c r="E1132" s="64"/>
      <c r="K1132" s="1"/>
      <c r="L1132" s="1"/>
      <c r="M1132" s="1"/>
      <c r="BL1132" s="1"/>
      <c r="BT1132" s="6"/>
      <c r="CT1132" s="8"/>
      <c r="CV1132" s="8"/>
      <c r="CW1132" s="8"/>
      <c r="CY1132" s="18"/>
    </row>
    <row r="1133" spans="5:103" s="5" customFormat="1" x14ac:dyDescent="0.25">
      <c r="E1133" s="64"/>
      <c r="K1133" s="1"/>
      <c r="L1133" s="1"/>
      <c r="M1133" s="1"/>
      <c r="BL1133" s="1"/>
      <c r="BT1133" s="6"/>
      <c r="CT1133" s="8"/>
      <c r="CV1133" s="8"/>
      <c r="CW1133" s="8"/>
      <c r="CY1133" s="18"/>
    </row>
    <row r="1134" spans="5:103" s="5" customFormat="1" x14ac:dyDescent="0.25">
      <c r="E1134" s="64"/>
      <c r="K1134" s="1"/>
      <c r="L1134" s="1"/>
      <c r="M1134" s="1"/>
      <c r="BL1134" s="1"/>
      <c r="BT1134" s="6"/>
      <c r="CT1134" s="8"/>
      <c r="CV1134" s="8"/>
      <c r="CW1134" s="8"/>
      <c r="CY1134" s="18"/>
    </row>
    <row r="1135" spans="5:103" s="5" customFormat="1" x14ac:dyDescent="0.25">
      <c r="E1135" s="64"/>
      <c r="K1135" s="1"/>
      <c r="L1135" s="1"/>
      <c r="M1135" s="1"/>
      <c r="BL1135" s="1"/>
      <c r="BT1135" s="6"/>
      <c r="CT1135" s="8"/>
      <c r="CV1135" s="8"/>
      <c r="CW1135" s="8"/>
      <c r="CY1135" s="18"/>
    </row>
    <row r="1136" spans="5:103" s="5" customFormat="1" x14ac:dyDescent="0.25">
      <c r="E1136" s="64"/>
      <c r="K1136" s="1"/>
      <c r="L1136" s="1"/>
      <c r="M1136" s="1"/>
      <c r="BL1136" s="1"/>
      <c r="BT1136" s="6"/>
      <c r="CT1136" s="8"/>
      <c r="CV1136" s="8"/>
      <c r="CW1136" s="8"/>
      <c r="CY1136" s="18"/>
    </row>
    <row r="1137" spans="5:103" s="5" customFormat="1" x14ac:dyDescent="0.25">
      <c r="E1137" s="64"/>
      <c r="K1137" s="1"/>
      <c r="L1137" s="1"/>
      <c r="M1137" s="1"/>
      <c r="BL1137" s="1"/>
      <c r="BT1137" s="6"/>
      <c r="CT1137" s="8"/>
      <c r="CV1137" s="8"/>
      <c r="CW1137" s="8"/>
      <c r="CY1137" s="18"/>
    </row>
    <row r="1138" spans="5:103" s="5" customFormat="1" x14ac:dyDescent="0.25">
      <c r="E1138" s="64"/>
      <c r="K1138" s="1"/>
      <c r="L1138" s="1"/>
      <c r="M1138" s="1"/>
      <c r="BL1138" s="1"/>
      <c r="BT1138" s="6"/>
      <c r="CT1138" s="8"/>
      <c r="CV1138" s="8"/>
      <c r="CW1138" s="8"/>
      <c r="CY1138" s="18"/>
    </row>
    <row r="1139" spans="5:103" s="5" customFormat="1" x14ac:dyDescent="0.25">
      <c r="E1139" s="64"/>
      <c r="K1139" s="1"/>
      <c r="L1139" s="1"/>
      <c r="M1139" s="1"/>
      <c r="BL1139" s="1"/>
      <c r="BT1139" s="6"/>
      <c r="CT1139" s="8"/>
      <c r="CV1139" s="8"/>
      <c r="CW1139" s="8"/>
      <c r="CY1139" s="18"/>
    </row>
    <row r="1140" spans="5:103" s="5" customFormat="1" x14ac:dyDescent="0.25">
      <c r="E1140" s="64"/>
      <c r="K1140" s="1"/>
      <c r="L1140" s="1"/>
      <c r="M1140" s="1"/>
      <c r="BL1140" s="1"/>
      <c r="BT1140" s="6"/>
      <c r="CT1140" s="8"/>
      <c r="CV1140" s="8"/>
      <c r="CW1140" s="8"/>
      <c r="CY1140" s="18"/>
    </row>
    <row r="1141" spans="5:103" s="5" customFormat="1" x14ac:dyDescent="0.25">
      <c r="E1141" s="64"/>
      <c r="K1141" s="1"/>
      <c r="L1141" s="1"/>
      <c r="M1141" s="1"/>
      <c r="BL1141" s="1"/>
      <c r="BT1141" s="6"/>
      <c r="CT1141" s="8"/>
      <c r="CV1141" s="8"/>
      <c r="CW1141" s="8"/>
      <c r="CY1141" s="18"/>
    </row>
    <row r="1142" spans="5:103" s="5" customFormat="1" x14ac:dyDescent="0.25">
      <c r="E1142" s="64"/>
      <c r="K1142" s="1"/>
      <c r="L1142" s="1"/>
      <c r="M1142" s="1"/>
      <c r="BL1142" s="1"/>
      <c r="BT1142" s="6"/>
      <c r="CT1142" s="8"/>
      <c r="CV1142" s="8"/>
      <c r="CW1142" s="8"/>
      <c r="CY1142" s="18"/>
    </row>
    <row r="1143" spans="5:103" s="5" customFormat="1" x14ac:dyDescent="0.25">
      <c r="E1143" s="64"/>
      <c r="K1143" s="1"/>
      <c r="L1143" s="1"/>
      <c r="M1143" s="1"/>
      <c r="BL1143" s="1"/>
      <c r="BT1143" s="6"/>
      <c r="CT1143" s="8"/>
      <c r="CV1143" s="8"/>
      <c r="CW1143" s="8"/>
      <c r="CY1143" s="18"/>
    </row>
    <row r="1144" spans="5:103" s="5" customFormat="1" x14ac:dyDescent="0.25">
      <c r="E1144" s="64"/>
      <c r="K1144" s="1"/>
      <c r="L1144" s="1"/>
      <c r="M1144" s="1"/>
      <c r="BL1144" s="1"/>
      <c r="BT1144" s="6"/>
      <c r="CT1144" s="8"/>
      <c r="CV1144" s="8"/>
      <c r="CW1144" s="8"/>
      <c r="CY1144" s="18"/>
    </row>
    <row r="1145" spans="5:103" s="5" customFormat="1" x14ac:dyDescent="0.25">
      <c r="E1145" s="64"/>
      <c r="K1145" s="1"/>
      <c r="L1145" s="1"/>
      <c r="M1145" s="1"/>
      <c r="BL1145" s="1"/>
      <c r="BT1145" s="6"/>
      <c r="CT1145" s="8"/>
      <c r="CV1145" s="8"/>
      <c r="CW1145" s="8"/>
      <c r="CY1145" s="18"/>
    </row>
    <row r="1146" spans="5:103" s="5" customFormat="1" x14ac:dyDescent="0.25">
      <c r="E1146" s="64"/>
      <c r="K1146" s="1"/>
      <c r="L1146" s="1"/>
      <c r="M1146" s="1"/>
      <c r="BL1146" s="1"/>
      <c r="BT1146" s="6"/>
      <c r="CT1146" s="8"/>
      <c r="CV1146" s="8"/>
      <c r="CW1146" s="8"/>
      <c r="CY1146" s="18"/>
    </row>
    <row r="1147" spans="5:103" s="5" customFormat="1" x14ac:dyDescent="0.25">
      <c r="E1147" s="64"/>
      <c r="K1147" s="1"/>
      <c r="L1147" s="1"/>
      <c r="M1147" s="1"/>
      <c r="BL1147" s="1"/>
      <c r="BT1147" s="6"/>
      <c r="CT1147" s="8"/>
      <c r="CV1147" s="8"/>
      <c r="CW1147" s="8"/>
      <c r="CY1147" s="18"/>
    </row>
    <row r="1148" spans="5:103" s="5" customFormat="1" x14ac:dyDescent="0.25">
      <c r="E1148" s="64"/>
      <c r="K1148" s="1"/>
      <c r="L1148" s="1"/>
      <c r="M1148" s="1"/>
      <c r="BL1148" s="1"/>
      <c r="BT1148" s="6"/>
      <c r="CT1148" s="8"/>
      <c r="CV1148" s="8"/>
      <c r="CW1148" s="8"/>
      <c r="CY1148" s="18"/>
    </row>
    <row r="1149" spans="5:103" s="5" customFormat="1" x14ac:dyDescent="0.25">
      <c r="E1149" s="64"/>
      <c r="K1149" s="1"/>
      <c r="L1149" s="1"/>
      <c r="M1149" s="1"/>
      <c r="BL1149" s="1"/>
      <c r="BT1149" s="6"/>
      <c r="CT1149" s="8"/>
      <c r="CV1149" s="8"/>
      <c r="CW1149" s="8"/>
      <c r="CY1149" s="18"/>
    </row>
    <row r="1150" spans="5:103" s="5" customFormat="1" x14ac:dyDescent="0.25">
      <c r="E1150" s="64"/>
      <c r="K1150" s="1"/>
      <c r="L1150" s="1"/>
      <c r="M1150" s="1"/>
      <c r="BL1150" s="1"/>
      <c r="BT1150" s="6"/>
      <c r="CT1150" s="8"/>
      <c r="CV1150" s="8"/>
      <c r="CW1150" s="8"/>
      <c r="CY1150" s="18"/>
    </row>
    <row r="1151" spans="5:103" s="5" customFormat="1" x14ac:dyDescent="0.25">
      <c r="E1151" s="64"/>
      <c r="K1151" s="1"/>
      <c r="L1151" s="1"/>
      <c r="M1151" s="1"/>
      <c r="BL1151" s="1"/>
      <c r="BT1151" s="6"/>
      <c r="CT1151" s="8"/>
      <c r="CV1151" s="8"/>
      <c r="CW1151" s="8"/>
      <c r="CY1151" s="18"/>
    </row>
    <row r="1152" spans="5:103" s="5" customFormat="1" x14ac:dyDescent="0.25">
      <c r="E1152" s="64"/>
      <c r="K1152" s="1"/>
      <c r="L1152" s="1"/>
      <c r="M1152" s="1"/>
      <c r="BL1152" s="1"/>
      <c r="BT1152" s="6"/>
      <c r="CT1152" s="8"/>
      <c r="CV1152" s="8"/>
      <c r="CW1152" s="8"/>
      <c r="CY1152" s="18"/>
    </row>
    <row r="1153" spans="5:103" s="5" customFormat="1" x14ac:dyDescent="0.25">
      <c r="E1153" s="64"/>
      <c r="K1153" s="1"/>
      <c r="L1153" s="1"/>
      <c r="M1153" s="1"/>
      <c r="BL1153" s="1"/>
      <c r="BT1153" s="6"/>
      <c r="CT1153" s="8"/>
      <c r="CV1153" s="8"/>
      <c r="CW1153" s="8"/>
      <c r="CY1153" s="18"/>
    </row>
    <row r="1154" spans="5:103" s="5" customFormat="1" x14ac:dyDescent="0.25">
      <c r="E1154" s="64"/>
      <c r="K1154" s="1"/>
      <c r="L1154" s="1"/>
      <c r="M1154" s="1"/>
      <c r="BL1154" s="1"/>
      <c r="BT1154" s="6"/>
      <c r="CT1154" s="8"/>
      <c r="CV1154" s="8"/>
      <c r="CW1154" s="8"/>
      <c r="CY1154" s="18"/>
    </row>
    <row r="1155" spans="5:103" s="5" customFormat="1" x14ac:dyDescent="0.25">
      <c r="E1155" s="64"/>
      <c r="K1155" s="1"/>
      <c r="L1155" s="1"/>
      <c r="M1155" s="1"/>
      <c r="BL1155" s="1"/>
      <c r="BT1155" s="6"/>
      <c r="CT1155" s="8"/>
      <c r="CV1155" s="8"/>
      <c r="CW1155" s="8"/>
      <c r="CY1155" s="18"/>
    </row>
    <row r="1156" spans="5:103" s="5" customFormat="1" x14ac:dyDescent="0.25">
      <c r="E1156" s="64"/>
      <c r="K1156" s="1"/>
      <c r="L1156" s="1"/>
      <c r="M1156" s="1"/>
      <c r="BL1156" s="1"/>
      <c r="BT1156" s="6"/>
      <c r="CT1156" s="8"/>
      <c r="CV1156" s="8"/>
      <c r="CW1156" s="8"/>
      <c r="CY1156" s="18"/>
    </row>
    <row r="1157" spans="5:103" s="5" customFormat="1" x14ac:dyDescent="0.25">
      <c r="E1157" s="64"/>
      <c r="K1157" s="1"/>
      <c r="L1157" s="1"/>
      <c r="M1157" s="1"/>
      <c r="BL1157" s="1"/>
      <c r="BT1157" s="6"/>
      <c r="CT1157" s="8"/>
      <c r="CV1157" s="8"/>
      <c r="CW1157" s="8"/>
      <c r="CY1157" s="18"/>
    </row>
    <row r="1158" spans="5:103" s="5" customFormat="1" x14ac:dyDescent="0.25">
      <c r="E1158" s="64"/>
      <c r="K1158" s="1"/>
      <c r="L1158" s="1"/>
      <c r="M1158" s="1"/>
      <c r="BL1158" s="1"/>
      <c r="BT1158" s="6"/>
      <c r="CT1158" s="8"/>
      <c r="CV1158" s="8"/>
      <c r="CW1158" s="8"/>
      <c r="CY1158" s="18"/>
    </row>
    <row r="1159" spans="5:103" s="5" customFormat="1" x14ac:dyDescent="0.25">
      <c r="E1159" s="64"/>
      <c r="K1159" s="1"/>
      <c r="L1159" s="1"/>
      <c r="M1159" s="1"/>
      <c r="BL1159" s="1"/>
      <c r="BT1159" s="6"/>
      <c r="CT1159" s="8"/>
      <c r="CV1159" s="8"/>
      <c r="CW1159" s="8"/>
      <c r="CY1159" s="18"/>
    </row>
    <row r="1160" spans="5:103" s="5" customFormat="1" x14ac:dyDescent="0.25">
      <c r="E1160" s="64"/>
      <c r="K1160" s="1"/>
      <c r="L1160" s="1"/>
      <c r="M1160" s="1"/>
      <c r="BL1160" s="1"/>
      <c r="BT1160" s="6"/>
      <c r="CT1160" s="8"/>
      <c r="CV1160" s="8"/>
      <c r="CW1160" s="8"/>
      <c r="CY1160" s="18"/>
    </row>
    <row r="1161" spans="5:103" s="5" customFormat="1" x14ac:dyDescent="0.25">
      <c r="E1161" s="64"/>
      <c r="K1161" s="1"/>
      <c r="L1161" s="1"/>
      <c r="M1161" s="1"/>
      <c r="BL1161" s="1"/>
      <c r="BT1161" s="6"/>
      <c r="CT1161" s="8"/>
      <c r="CV1161" s="8"/>
      <c r="CW1161" s="8"/>
      <c r="CY1161" s="18"/>
    </row>
    <row r="1162" spans="5:103" s="5" customFormat="1" x14ac:dyDescent="0.25">
      <c r="E1162" s="64"/>
      <c r="K1162" s="1"/>
      <c r="L1162" s="1"/>
      <c r="M1162" s="1"/>
      <c r="BL1162" s="1"/>
      <c r="BT1162" s="6"/>
      <c r="CT1162" s="8"/>
      <c r="CV1162" s="8"/>
      <c r="CW1162" s="8"/>
      <c r="CY1162" s="18"/>
    </row>
    <row r="1163" spans="5:103" s="5" customFormat="1" x14ac:dyDescent="0.25">
      <c r="E1163" s="64"/>
      <c r="K1163" s="1"/>
      <c r="L1163" s="1"/>
      <c r="M1163" s="1"/>
      <c r="BL1163" s="1"/>
      <c r="BT1163" s="6"/>
      <c r="CT1163" s="8"/>
      <c r="CV1163" s="8"/>
      <c r="CW1163" s="8"/>
      <c r="CY1163" s="18"/>
    </row>
    <row r="1164" spans="5:103" s="5" customFormat="1" x14ac:dyDescent="0.25">
      <c r="E1164" s="64"/>
      <c r="K1164" s="1"/>
      <c r="L1164" s="1"/>
      <c r="M1164" s="1"/>
      <c r="BL1164" s="1"/>
      <c r="BT1164" s="6"/>
      <c r="CT1164" s="8"/>
      <c r="CV1164" s="8"/>
      <c r="CW1164" s="8"/>
      <c r="CY1164" s="18"/>
    </row>
    <row r="1165" spans="5:103" s="5" customFormat="1" x14ac:dyDescent="0.25">
      <c r="E1165" s="64"/>
      <c r="K1165" s="1"/>
      <c r="L1165" s="1"/>
      <c r="M1165" s="1"/>
      <c r="BL1165" s="1"/>
      <c r="BT1165" s="6"/>
      <c r="CT1165" s="8"/>
      <c r="CV1165" s="8"/>
      <c r="CW1165" s="8"/>
      <c r="CY1165" s="18"/>
    </row>
    <row r="1166" spans="5:103" s="5" customFormat="1" x14ac:dyDescent="0.25">
      <c r="E1166" s="64"/>
      <c r="K1166" s="1"/>
      <c r="L1166" s="1"/>
      <c r="M1166" s="1"/>
      <c r="BL1166" s="1"/>
      <c r="BT1166" s="6"/>
      <c r="CT1166" s="8"/>
      <c r="CV1166" s="8"/>
      <c r="CW1166" s="8"/>
      <c r="CY1166" s="18"/>
    </row>
    <row r="1167" spans="5:103" s="5" customFormat="1" x14ac:dyDescent="0.25">
      <c r="E1167" s="64"/>
      <c r="K1167" s="1"/>
      <c r="L1167" s="1"/>
      <c r="M1167" s="1"/>
      <c r="BL1167" s="1"/>
      <c r="BT1167" s="6"/>
      <c r="CT1167" s="8"/>
      <c r="CV1167" s="8"/>
      <c r="CW1167" s="8"/>
      <c r="CY1167" s="18"/>
    </row>
    <row r="1168" spans="5:103" s="5" customFormat="1" x14ac:dyDescent="0.25">
      <c r="E1168" s="64"/>
      <c r="K1168" s="1"/>
      <c r="L1168" s="1"/>
      <c r="M1168" s="1"/>
      <c r="BL1168" s="1"/>
      <c r="BT1168" s="6"/>
      <c r="CT1168" s="8"/>
      <c r="CV1168" s="8"/>
      <c r="CW1168" s="8"/>
      <c r="CY1168" s="18"/>
    </row>
    <row r="1169" spans="5:103" s="5" customFormat="1" x14ac:dyDescent="0.25">
      <c r="E1169" s="64"/>
      <c r="K1169" s="1"/>
      <c r="L1169" s="1"/>
      <c r="M1169" s="1"/>
      <c r="BL1169" s="1"/>
      <c r="BT1169" s="6"/>
      <c r="CT1169" s="8"/>
      <c r="CV1169" s="8"/>
      <c r="CW1169" s="8"/>
      <c r="CY1169" s="18"/>
    </row>
    <row r="1170" spans="5:103" s="5" customFormat="1" x14ac:dyDescent="0.25">
      <c r="E1170" s="64"/>
      <c r="K1170" s="1"/>
      <c r="L1170" s="1"/>
      <c r="M1170" s="1"/>
      <c r="BL1170" s="1"/>
      <c r="BT1170" s="6"/>
      <c r="CT1170" s="8"/>
      <c r="CV1170" s="8"/>
      <c r="CW1170" s="8"/>
      <c r="CY1170" s="18"/>
    </row>
    <row r="1171" spans="5:103" s="5" customFormat="1" x14ac:dyDescent="0.25">
      <c r="E1171" s="64"/>
      <c r="K1171" s="1"/>
      <c r="L1171" s="1"/>
      <c r="M1171" s="1"/>
      <c r="BL1171" s="1"/>
      <c r="BT1171" s="6"/>
      <c r="CT1171" s="8"/>
      <c r="CV1171" s="8"/>
      <c r="CW1171" s="8"/>
      <c r="CY1171" s="18"/>
    </row>
    <row r="1172" spans="5:103" s="5" customFormat="1" x14ac:dyDescent="0.25">
      <c r="E1172" s="64"/>
      <c r="K1172" s="1"/>
      <c r="L1172" s="1"/>
      <c r="M1172" s="1"/>
      <c r="BL1172" s="1"/>
      <c r="BT1172" s="6"/>
      <c r="CT1172" s="8"/>
      <c r="CV1172" s="8"/>
      <c r="CW1172" s="8"/>
      <c r="CY1172" s="18"/>
    </row>
    <row r="1173" spans="5:103" s="5" customFormat="1" x14ac:dyDescent="0.25">
      <c r="E1173" s="64"/>
      <c r="K1173" s="1"/>
      <c r="L1173" s="1"/>
      <c r="M1173" s="1"/>
      <c r="BL1173" s="1"/>
      <c r="BT1173" s="6"/>
      <c r="CT1173" s="8"/>
      <c r="CV1173" s="8"/>
      <c r="CW1173" s="8"/>
      <c r="CY1173" s="18"/>
    </row>
    <row r="1174" spans="5:103" s="5" customFormat="1" x14ac:dyDescent="0.25">
      <c r="E1174" s="64"/>
      <c r="K1174" s="1"/>
      <c r="L1174" s="1"/>
      <c r="M1174" s="1"/>
      <c r="BL1174" s="1"/>
      <c r="BT1174" s="6"/>
      <c r="CT1174" s="8"/>
      <c r="CV1174" s="8"/>
      <c r="CW1174" s="8"/>
      <c r="CY1174" s="18"/>
    </row>
    <row r="1175" spans="5:103" s="5" customFormat="1" x14ac:dyDescent="0.25">
      <c r="E1175" s="64"/>
      <c r="K1175" s="1"/>
      <c r="L1175" s="1"/>
      <c r="M1175" s="1"/>
      <c r="BL1175" s="1"/>
      <c r="BT1175" s="6"/>
      <c r="CT1175" s="8"/>
      <c r="CV1175" s="8"/>
      <c r="CW1175" s="8"/>
      <c r="CY1175" s="18"/>
    </row>
    <row r="1176" spans="5:103" s="5" customFormat="1" x14ac:dyDescent="0.25">
      <c r="E1176" s="64"/>
      <c r="K1176" s="1"/>
      <c r="L1176" s="1"/>
      <c r="M1176" s="1"/>
      <c r="BL1176" s="1"/>
      <c r="BT1176" s="6"/>
      <c r="CT1176" s="8"/>
      <c r="CV1176" s="8"/>
      <c r="CW1176" s="8"/>
      <c r="CY1176" s="18"/>
    </row>
    <row r="1177" spans="5:103" s="5" customFormat="1" x14ac:dyDescent="0.25">
      <c r="E1177" s="64"/>
      <c r="K1177" s="1"/>
      <c r="L1177" s="1"/>
      <c r="M1177" s="1"/>
      <c r="BL1177" s="1"/>
      <c r="BT1177" s="6"/>
      <c r="CT1177" s="8"/>
      <c r="CV1177" s="8"/>
      <c r="CW1177" s="8"/>
      <c r="CY1177" s="18"/>
    </row>
    <row r="1178" spans="5:103" s="5" customFormat="1" x14ac:dyDescent="0.25">
      <c r="E1178" s="64"/>
      <c r="K1178" s="1"/>
      <c r="L1178" s="1"/>
      <c r="M1178" s="1"/>
      <c r="BL1178" s="1"/>
      <c r="BT1178" s="6"/>
      <c r="CT1178" s="8"/>
      <c r="CV1178" s="8"/>
      <c r="CW1178" s="8"/>
      <c r="CY1178" s="18"/>
    </row>
    <row r="1179" spans="5:103" s="5" customFormat="1" x14ac:dyDescent="0.25">
      <c r="E1179" s="64"/>
      <c r="K1179" s="1"/>
      <c r="L1179" s="1"/>
      <c r="M1179" s="1"/>
      <c r="BL1179" s="1"/>
      <c r="BT1179" s="6"/>
      <c r="CT1179" s="8"/>
      <c r="CV1179" s="8"/>
      <c r="CW1179" s="8"/>
      <c r="CY1179" s="18"/>
    </row>
    <row r="1180" spans="5:103" s="5" customFormat="1" x14ac:dyDescent="0.25">
      <c r="E1180" s="64"/>
      <c r="K1180" s="1"/>
      <c r="L1180" s="1"/>
      <c r="M1180" s="1"/>
      <c r="BL1180" s="1"/>
      <c r="BT1180" s="6"/>
      <c r="CT1180" s="8"/>
      <c r="CV1180" s="8"/>
      <c r="CW1180" s="8"/>
      <c r="CY1180" s="18"/>
    </row>
    <row r="1181" spans="5:103" s="5" customFormat="1" x14ac:dyDescent="0.25">
      <c r="E1181" s="64"/>
      <c r="K1181" s="1"/>
      <c r="L1181" s="1"/>
      <c r="M1181" s="1"/>
      <c r="BL1181" s="1"/>
      <c r="BT1181" s="6"/>
      <c r="CT1181" s="8"/>
      <c r="CV1181" s="8"/>
      <c r="CW1181" s="8"/>
      <c r="CY1181" s="18"/>
    </row>
    <row r="1182" spans="5:103" s="5" customFormat="1" x14ac:dyDescent="0.25">
      <c r="E1182" s="64"/>
      <c r="K1182" s="1"/>
      <c r="L1182" s="1"/>
      <c r="M1182" s="1"/>
      <c r="BL1182" s="1"/>
      <c r="BT1182" s="6"/>
      <c r="CT1182" s="8"/>
      <c r="CV1182" s="8"/>
      <c r="CW1182" s="8"/>
      <c r="CY1182" s="18"/>
    </row>
    <row r="1183" spans="5:103" s="5" customFormat="1" x14ac:dyDescent="0.25">
      <c r="E1183" s="64"/>
      <c r="K1183" s="1"/>
      <c r="L1183" s="1"/>
      <c r="M1183" s="1"/>
      <c r="BL1183" s="1"/>
      <c r="BT1183" s="6"/>
      <c r="CT1183" s="8"/>
      <c r="CV1183" s="8"/>
      <c r="CW1183" s="8"/>
      <c r="CY1183" s="18"/>
    </row>
    <row r="1184" spans="5:103" s="5" customFormat="1" x14ac:dyDescent="0.25">
      <c r="E1184" s="64"/>
      <c r="K1184" s="1"/>
      <c r="L1184" s="1"/>
      <c r="M1184" s="1"/>
      <c r="BL1184" s="1"/>
      <c r="BT1184" s="6"/>
      <c r="CT1184" s="8"/>
      <c r="CV1184" s="8"/>
      <c r="CW1184" s="8"/>
      <c r="CY1184" s="18"/>
    </row>
    <row r="1185" spans="5:103" s="5" customFormat="1" x14ac:dyDescent="0.25">
      <c r="E1185" s="64"/>
      <c r="K1185" s="1"/>
      <c r="L1185" s="1"/>
      <c r="M1185" s="1"/>
      <c r="BL1185" s="1"/>
      <c r="BT1185" s="6"/>
      <c r="CT1185" s="8"/>
      <c r="CV1185" s="8"/>
      <c r="CW1185" s="8"/>
      <c r="CY1185" s="18"/>
    </row>
    <row r="1186" spans="5:103" s="5" customFormat="1" x14ac:dyDescent="0.25">
      <c r="E1186" s="64"/>
      <c r="K1186" s="1"/>
      <c r="L1186" s="1"/>
      <c r="M1186" s="1"/>
      <c r="BL1186" s="1"/>
      <c r="BT1186" s="6"/>
      <c r="CT1186" s="8"/>
      <c r="CV1186" s="8"/>
      <c r="CW1186" s="8"/>
      <c r="CY1186" s="18"/>
    </row>
    <row r="1187" spans="5:103" s="5" customFormat="1" x14ac:dyDescent="0.25">
      <c r="E1187" s="64"/>
      <c r="K1187" s="1"/>
      <c r="L1187" s="1"/>
      <c r="M1187" s="1"/>
      <c r="BL1187" s="1"/>
      <c r="BT1187" s="6"/>
      <c r="CT1187" s="8"/>
      <c r="CV1187" s="8"/>
      <c r="CW1187" s="8"/>
      <c r="CY1187" s="18"/>
    </row>
    <row r="1188" spans="5:103" s="5" customFormat="1" x14ac:dyDescent="0.25">
      <c r="E1188" s="64"/>
      <c r="K1188" s="1"/>
      <c r="L1188" s="1"/>
      <c r="M1188" s="1"/>
      <c r="BL1188" s="1"/>
      <c r="BT1188" s="6"/>
      <c r="CT1188" s="8"/>
      <c r="CV1188" s="8"/>
      <c r="CW1188" s="8"/>
      <c r="CY1188" s="18"/>
    </row>
    <row r="1189" spans="5:103" s="5" customFormat="1" x14ac:dyDescent="0.25">
      <c r="E1189" s="64"/>
      <c r="K1189" s="1"/>
      <c r="L1189" s="1"/>
      <c r="M1189" s="1"/>
      <c r="BL1189" s="1"/>
      <c r="BT1189" s="6"/>
      <c r="CT1189" s="8"/>
      <c r="CV1189" s="8"/>
      <c r="CW1189" s="8"/>
      <c r="CY1189" s="18"/>
    </row>
    <row r="1190" spans="5:103" s="5" customFormat="1" x14ac:dyDescent="0.25">
      <c r="E1190" s="64"/>
      <c r="K1190" s="1"/>
      <c r="L1190" s="1"/>
      <c r="M1190" s="1"/>
      <c r="BL1190" s="1"/>
      <c r="BT1190" s="6"/>
      <c r="CT1190" s="8"/>
      <c r="CV1190" s="8"/>
      <c r="CW1190" s="8"/>
      <c r="CY1190" s="18"/>
    </row>
    <row r="1191" spans="5:103" s="5" customFormat="1" x14ac:dyDescent="0.25">
      <c r="E1191" s="64"/>
      <c r="K1191" s="1"/>
      <c r="L1191" s="1"/>
      <c r="M1191" s="1"/>
      <c r="BL1191" s="1"/>
      <c r="BT1191" s="6"/>
      <c r="CT1191" s="8"/>
      <c r="CV1191" s="8"/>
      <c r="CW1191" s="8"/>
      <c r="CY1191" s="18"/>
    </row>
    <row r="1192" spans="5:103" s="5" customFormat="1" x14ac:dyDescent="0.25">
      <c r="E1192" s="64"/>
      <c r="K1192" s="1"/>
      <c r="L1192" s="1"/>
      <c r="M1192" s="1"/>
      <c r="BL1192" s="1"/>
      <c r="BT1192" s="6"/>
      <c r="CT1192" s="8"/>
      <c r="CV1192" s="8"/>
      <c r="CW1192" s="8"/>
      <c r="CY1192" s="18"/>
    </row>
    <row r="1193" spans="5:103" s="5" customFormat="1" x14ac:dyDescent="0.25">
      <c r="E1193" s="64"/>
      <c r="K1193" s="1"/>
      <c r="L1193" s="1"/>
      <c r="M1193" s="1"/>
      <c r="BL1193" s="1"/>
      <c r="BT1193" s="6"/>
      <c r="CT1193" s="8"/>
      <c r="CV1193" s="8"/>
      <c r="CW1193" s="8"/>
      <c r="CY1193" s="18"/>
    </row>
    <row r="1194" spans="5:103" s="5" customFormat="1" x14ac:dyDescent="0.25">
      <c r="E1194" s="64"/>
      <c r="K1194" s="1"/>
      <c r="L1194" s="1"/>
      <c r="M1194" s="1"/>
      <c r="BL1194" s="1"/>
      <c r="BT1194" s="6"/>
      <c r="CT1194" s="8"/>
      <c r="CV1194" s="8"/>
      <c r="CW1194" s="8"/>
      <c r="CY1194" s="18"/>
    </row>
    <row r="1195" spans="5:103" s="5" customFormat="1" x14ac:dyDescent="0.25">
      <c r="E1195" s="64"/>
      <c r="K1195" s="1"/>
      <c r="L1195" s="1"/>
      <c r="M1195" s="1"/>
      <c r="BL1195" s="1"/>
      <c r="BT1195" s="6"/>
      <c r="CT1195" s="8"/>
      <c r="CV1195" s="8"/>
      <c r="CW1195" s="8"/>
      <c r="CY1195" s="18"/>
    </row>
    <row r="1196" spans="5:103" s="5" customFormat="1" x14ac:dyDescent="0.25">
      <c r="E1196" s="64"/>
      <c r="K1196" s="1"/>
      <c r="L1196" s="1"/>
      <c r="M1196" s="1"/>
      <c r="BL1196" s="1"/>
      <c r="BT1196" s="6"/>
      <c r="CT1196" s="8"/>
      <c r="CV1196" s="8"/>
      <c r="CW1196" s="8"/>
      <c r="CY1196" s="18"/>
    </row>
    <row r="1197" spans="5:103" s="5" customFormat="1" x14ac:dyDescent="0.25">
      <c r="E1197" s="64"/>
      <c r="K1197" s="1"/>
      <c r="L1197" s="1"/>
      <c r="M1197" s="1"/>
      <c r="BL1197" s="1"/>
      <c r="BT1197" s="6"/>
      <c r="CT1197" s="8"/>
      <c r="CV1197" s="8"/>
      <c r="CW1197" s="8"/>
      <c r="CY1197" s="18"/>
    </row>
    <row r="1198" spans="5:103" s="5" customFormat="1" x14ac:dyDescent="0.25">
      <c r="E1198" s="64"/>
      <c r="K1198" s="1"/>
      <c r="L1198" s="1"/>
      <c r="M1198" s="1"/>
      <c r="BL1198" s="1"/>
      <c r="BT1198" s="6"/>
      <c r="CT1198" s="8"/>
      <c r="CV1198" s="8"/>
      <c r="CW1198" s="8"/>
      <c r="CY1198" s="18"/>
    </row>
    <row r="1199" spans="5:103" s="5" customFormat="1" x14ac:dyDescent="0.25">
      <c r="E1199" s="64"/>
      <c r="K1199" s="1"/>
      <c r="L1199" s="1"/>
      <c r="M1199" s="1"/>
      <c r="BL1199" s="1"/>
      <c r="BT1199" s="6"/>
      <c r="CT1199" s="8"/>
      <c r="CV1199" s="8"/>
      <c r="CW1199" s="8"/>
      <c r="CY1199" s="18"/>
    </row>
    <row r="1200" spans="5:103" s="5" customFormat="1" x14ac:dyDescent="0.25">
      <c r="E1200" s="64"/>
      <c r="K1200" s="1"/>
      <c r="L1200" s="1"/>
      <c r="M1200" s="1"/>
      <c r="BL1200" s="1"/>
      <c r="BT1200" s="6"/>
      <c r="CT1200" s="8"/>
      <c r="CV1200" s="8"/>
      <c r="CW1200" s="8"/>
      <c r="CY1200" s="18"/>
    </row>
    <row r="1201" spans="5:103" s="5" customFormat="1" x14ac:dyDescent="0.25">
      <c r="E1201" s="64"/>
      <c r="K1201" s="1"/>
      <c r="L1201" s="1"/>
      <c r="M1201" s="1"/>
      <c r="BL1201" s="1"/>
      <c r="BT1201" s="6"/>
      <c r="CT1201" s="8"/>
      <c r="CV1201" s="8"/>
      <c r="CW1201" s="8"/>
      <c r="CY1201" s="18"/>
    </row>
    <row r="1202" spans="5:103" s="5" customFormat="1" x14ac:dyDescent="0.25">
      <c r="E1202" s="64"/>
      <c r="K1202" s="1"/>
      <c r="L1202" s="1"/>
      <c r="M1202" s="1"/>
      <c r="BL1202" s="1"/>
      <c r="BT1202" s="6"/>
      <c r="CT1202" s="8"/>
      <c r="CV1202" s="8"/>
      <c r="CW1202" s="8"/>
      <c r="CY1202" s="18"/>
    </row>
    <row r="1203" spans="5:103" s="5" customFormat="1" x14ac:dyDescent="0.25">
      <c r="E1203" s="64"/>
      <c r="K1203" s="1"/>
      <c r="L1203" s="1"/>
      <c r="M1203" s="1"/>
      <c r="BL1203" s="1"/>
      <c r="BT1203" s="6"/>
      <c r="CT1203" s="8"/>
      <c r="CV1203" s="8"/>
      <c r="CW1203" s="8"/>
      <c r="CY1203" s="18"/>
    </row>
    <row r="1204" spans="5:103" s="5" customFormat="1" x14ac:dyDescent="0.25">
      <c r="E1204" s="64"/>
      <c r="K1204" s="1"/>
      <c r="L1204" s="1"/>
      <c r="M1204" s="1"/>
      <c r="BL1204" s="1"/>
      <c r="BT1204" s="6"/>
      <c r="CT1204" s="8"/>
      <c r="CV1204" s="8"/>
      <c r="CW1204" s="8"/>
      <c r="CY1204" s="18"/>
    </row>
    <row r="1205" spans="5:103" s="5" customFormat="1" x14ac:dyDescent="0.25">
      <c r="E1205" s="64"/>
      <c r="K1205" s="1"/>
      <c r="L1205" s="1"/>
      <c r="M1205" s="1"/>
      <c r="BL1205" s="1"/>
      <c r="BT1205" s="6"/>
      <c r="CT1205" s="8"/>
      <c r="CV1205" s="8"/>
      <c r="CW1205" s="8"/>
      <c r="CY1205" s="18"/>
    </row>
    <row r="1206" spans="5:103" s="5" customFormat="1" x14ac:dyDescent="0.25">
      <c r="E1206" s="64"/>
      <c r="K1206" s="1"/>
      <c r="L1206" s="1"/>
      <c r="M1206" s="1"/>
      <c r="BL1206" s="1"/>
      <c r="BT1206" s="6"/>
      <c r="CT1206" s="8"/>
      <c r="CV1206" s="8"/>
      <c r="CW1206" s="8"/>
      <c r="CY1206" s="18"/>
    </row>
    <row r="1207" spans="5:103" s="5" customFormat="1" x14ac:dyDescent="0.25">
      <c r="E1207" s="64"/>
      <c r="K1207" s="1"/>
      <c r="L1207" s="1"/>
      <c r="M1207" s="1"/>
      <c r="BL1207" s="1"/>
      <c r="BT1207" s="6"/>
      <c r="CT1207" s="8"/>
      <c r="CV1207" s="8"/>
      <c r="CW1207" s="8"/>
      <c r="CY1207" s="18"/>
    </row>
    <row r="1208" spans="5:103" s="5" customFormat="1" x14ac:dyDescent="0.25">
      <c r="E1208" s="64"/>
      <c r="K1208" s="1"/>
      <c r="L1208" s="1"/>
      <c r="M1208" s="1"/>
      <c r="BL1208" s="1"/>
      <c r="BT1208" s="6"/>
      <c r="CT1208" s="8"/>
      <c r="CV1208" s="8"/>
      <c r="CW1208" s="8"/>
      <c r="CY1208" s="18"/>
    </row>
    <row r="1209" spans="5:103" s="5" customFormat="1" x14ac:dyDescent="0.25">
      <c r="E1209" s="64"/>
      <c r="K1209" s="1"/>
      <c r="L1209" s="1"/>
      <c r="M1209" s="1"/>
      <c r="BL1209" s="1"/>
      <c r="BT1209" s="6"/>
      <c r="CT1209" s="8"/>
      <c r="CV1209" s="8"/>
      <c r="CW1209" s="8"/>
      <c r="CY1209" s="18"/>
    </row>
    <row r="1210" spans="5:103" s="5" customFormat="1" x14ac:dyDescent="0.25">
      <c r="E1210" s="64"/>
      <c r="K1210" s="1"/>
      <c r="L1210" s="1"/>
      <c r="M1210" s="1"/>
      <c r="BL1210" s="1"/>
      <c r="BT1210" s="6"/>
      <c r="CT1210" s="8"/>
      <c r="CV1210" s="8"/>
      <c r="CW1210" s="8"/>
      <c r="CY1210" s="18"/>
    </row>
    <row r="1211" spans="5:103" s="5" customFormat="1" x14ac:dyDescent="0.25">
      <c r="E1211" s="64"/>
      <c r="K1211" s="1"/>
      <c r="L1211" s="1"/>
      <c r="M1211" s="1"/>
      <c r="BL1211" s="1"/>
      <c r="BT1211" s="6"/>
      <c r="CT1211" s="8"/>
      <c r="CV1211" s="8"/>
      <c r="CW1211" s="8"/>
      <c r="CY1211" s="18"/>
    </row>
    <row r="1212" spans="5:103" s="5" customFormat="1" x14ac:dyDescent="0.25">
      <c r="E1212" s="64"/>
      <c r="K1212" s="1"/>
      <c r="L1212" s="1"/>
      <c r="M1212" s="1"/>
      <c r="BL1212" s="1"/>
      <c r="BT1212" s="6"/>
      <c r="CT1212" s="8"/>
      <c r="CV1212" s="8"/>
      <c r="CW1212" s="8"/>
      <c r="CY1212" s="18"/>
    </row>
    <row r="1213" spans="5:103" s="5" customFormat="1" x14ac:dyDescent="0.25">
      <c r="E1213" s="64"/>
      <c r="K1213" s="1"/>
      <c r="L1213" s="1"/>
      <c r="M1213" s="1"/>
      <c r="BL1213" s="1"/>
      <c r="BT1213" s="6"/>
      <c r="CT1213" s="8"/>
      <c r="CV1213" s="8"/>
      <c r="CW1213" s="8"/>
      <c r="CY1213" s="18"/>
    </row>
    <row r="1214" spans="5:103" s="5" customFormat="1" x14ac:dyDescent="0.25">
      <c r="E1214" s="64"/>
      <c r="K1214" s="1"/>
      <c r="L1214" s="1"/>
      <c r="M1214" s="1"/>
      <c r="BL1214" s="1"/>
      <c r="BT1214" s="6"/>
      <c r="CT1214" s="8"/>
      <c r="CV1214" s="8"/>
      <c r="CW1214" s="8"/>
      <c r="CY1214" s="18"/>
    </row>
    <row r="1215" spans="5:103" s="5" customFormat="1" x14ac:dyDescent="0.25">
      <c r="E1215" s="64"/>
      <c r="K1215" s="1"/>
      <c r="L1215" s="1"/>
      <c r="M1215" s="1"/>
      <c r="BL1215" s="1"/>
      <c r="BT1215" s="6"/>
      <c r="CT1215" s="8"/>
      <c r="CV1215" s="8"/>
      <c r="CW1215" s="8"/>
      <c r="CY1215" s="18"/>
    </row>
    <row r="1216" spans="5:103" s="5" customFormat="1" x14ac:dyDescent="0.25">
      <c r="E1216" s="64"/>
      <c r="K1216" s="1"/>
      <c r="L1216" s="1"/>
      <c r="M1216" s="1"/>
      <c r="BL1216" s="1"/>
      <c r="BT1216" s="6"/>
      <c r="CT1216" s="8"/>
      <c r="CV1216" s="8"/>
      <c r="CW1216" s="8"/>
      <c r="CY1216" s="18"/>
    </row>
    <row r="1217" spans="5:103" s="5" customFormat="1" x14ac:dyDescent="0.25">
      <c r="E1217" s="64"/>
      <c r="K1217" s="1"/>
      <c r="L1217" s="1"/>
      <c r="M1217" s="1"/>
      <c r="BL1217" s="1"/>
      <c r="BT1217" s="6"/>
      <c r="CT1217" s="8"/>
      <c r="CV1217" s="8"/>
      <c r="CW1217" s="8"/>
      <c r="CY1217" s="18"/>
    </row>
    <row r="1218" spans="5:103" s="5" customFormat="1" x14ac:dyDescent="0.25">
      <c r="E1218" s="64"/>
      <c r="K1218" s="1"/>
      <c r="L1218" s="1"/>
      <c r="M1218" s="1"/>
      <c r="BL1218" s="1"/>
      <c r="BT1218" s="6"/>
      <c r="CT1218" s="8"/>
      <c r="CV1218" s="8"/>
      <c r="CW1218" s="8"/>
      <c r="CY1218" s="18"/>
    </row>
    <row r="1219" spans="5:103" s="5" customFormat="1" x14ac:dyDescent="0.25">
      <c r="E1219" s="64"/>
      <c r="K1219" s="1"/>
      <c r="L1219" s="1"/>
      <c r="M1219" s="1"/>
      <c r="BL1219" s="1"/>
      <c r="BT1219" s="6"/>
      <c r="CT1219" s="8"/>
      <c r="CV1219" s="8"/>
      <c r="CW1219" s="8"/>
      <c r="CY1219" s="18"/>
    </row>
    <row r="1220" spans="5:103" s="5" customFormat="1" x14ac:dyDescent="0.25">
      <c r="E1220" s="64"/>
      <c r="K1220" s="1"/>
      <c r="L1220" s="1"/>
      <c r="M1220" s="1"/>
      <c r="BL1220" s="1"/>
      <c r="BT1220" s="6"/>
      <c r="CT1220" s="8"/>
      <c r="CV1220" s="8"/>
      <c r="CW1220" s="8"/>
      <c r="CY1220" s="18"/>
    </row>
    <row r="1221" spans="5:103" s="5" customFormat="1" x14ac:dyDescent="0.25">
      <c r="E1221" s="64"/>
      <c r="K1221" s="1"/>
      <c r="L1221" s="1"/>
      <c r="M1221" s="1"/>
      <c r="BL1221" s="1"/>
      <c r="BT1221" s="6"/>
      <c r="CT1221" s="8"/>
      <c r="CV1221" s="8"/>
      <c r="CW1221" s="8"/>
      <c r="CY1221" s="18"/>
    </row>
    <row r="1222" spans="5:103" s="5" customFormat="1" x14ac:dyDescent="0.25">
      <c r="E1222" s="64"/>
      <c r="K1222" s="1"/>
      <c r="L1222" s="1"/>
      <c r="M1222" s="1"/>
      <c r="BL1222" s="1"/>
      <c r="BT1222" s="6"/>
      <c r="CT1222" s="8"/>
      <c r="CV1222" s="8"/>
      <c r="CW1222" s="8"/>
      <c r="CY1222" s="18"/>
    </row>
    <row r="1223" spans="5:103" s="5" customFormat="1" x14ac:dyDescent="0.25">
      <c r="E1223" s="64"/>
      <c r="K1223" s="1"/>
      <c r="L1223" s="1"/>
      <c r="M1223" s="1"/>
      <c r="BL1223" s="1"/>
      <c r="BT1223" s="6"/>
      <c r="CT1223" s="8"/>
      <c r="CV1223" s="8"/>
      <c r="CW1223" s="8"/>
      <c r="CY1223" s="18"/>
    </row>
    <row r="1224" spans="5:103" s="5" customFormat="1" x14ac:dyDescent="0.25">
      <c r="E1224" s="64"/>
      <c r="K1224" s="1"/>
      <c r="L1224" s="1"/>
      <c r="M1224" s="1"/>
      <c r="BL1224" s="1"/>
      <c r="BT1224" s="6"/>
      <c r="CT1224" s="8"/>
      <c r="CV1224" s="8"/>
      <c r="CW1224" s="8"/>
      <c r="CY1224" s="18"/>
    </row>
    <row r="1225" spans="5:103" s="5" customFormat="1" x14ac:dyDescent="0.25">
      <c r="E1225" s="64"/>
      <c r="K1225" s="1"/>
      <c r="L1225" s="1"/>
      <c r="M1225" s="1"/>
      <c r="BL1225" s="1"/>
      <c r="BT1225" s="6"/>
      <c r="CT1225" s="8"/>
      <c r="CV1225" s="8"/>
      <c r="CW1225" s="8"/>
      <c r="CY1225" s="18"/>
    </row>
    <row r="1226" spans="5:103" s="5" customFormat="1" x14ac:dyDescent="0.25">
      <c r="E1226" s="64"/>
      <c r="K1226" s="1"/>
      <c r="L1226" s="1"/>
      <c r="M1226" s="1"/>
      <c r="BL1226" s="1"/>
      <c r="BT1226" s="6"/>
      <c r="CT1226" s="8"/>
      <c r="CV1226" s="8"/>
      <c r="CW1226" s="8"/>
      <c r="CY1226" s="18"/>
    </row>
    <row r="1227" spans="5:103" s="5" customFormat="1" x14ac:dyDescent="0.25">
      <c r="E1227" s="64"/>
      <c r="K1227" s="1"/>
      <c r="L1227" s="1"/>
      <c r="M1227" s="1"/>
      <c r="BL1227" s="1"/>
      <c r="BT1227" s="6"/>
      <c r="CT1227" s="8"/>
      <c r="CV1227" s="8"/>
      <c r="CW1227" s="8"/>
      <c r="CY1227" s="18"/>
    </row>
    <row r="1228" spans="5:103" s="5" customFormat="1" x14ac:dyDescent="0.25">
      <c r="E1228" s="64"/>
      <c r="K1228" s="1"/>
      <c r="L1228" s="1"/>
      <c r="M1228" s="1"/>
      <c r="BL1228" s="1"/>
      <c r="BT1228" s="6"/>
      <c r="CT1228" s="8"/>
      <c r="CV1228" s="8"/>
      <c r="CW1228" s="8"/>
      <c r="CY1228" s="18"/>
    </row>
    <row r="1229" spans="5:103" s="5" customFormat="1" x14ac:dyDescent="0.25">
      <c r="E1229" s="64"/>
      <c r="K1229" s="1"/>
      <c r="L1229" s="1"/>
      <c r="M1229" s="1"/>
      <c r="BL1229" s="1"/>
      <c r="BT1229" s="6"/>
      <c r="CT1229" s="8"/>
      <c r="CV1229" s="8"/>
      <c r="CW1229" s="8"/>
      <c r="CY1229" s="18"/>
    </row>
    <row r="1230" spans="5:103" s="5" customFormat="1" x14ac:dyDescent="0.25">
      <c r="E1230" s="64"/>
      <c r="K1230" s="1"/>
      <c r="L1230" s="1"/>
      <c r="M1230" s="1"/>
      <c r="BL1230" s="1"/>
      <c r="BT1230" s="6"/>
      <c r="CT1230" s="8"/>
      <c r="CV1230" s="8"/>
      <c r="CW1230" s="8"/>
      <c r="CY1230" s="18"/>
    </row>
    <row r="1231" spans="5:103" s="5" customFormat="1" x14ac:dyDescent="0.25">
      <c r="E1231" s="64"/>
      <c r="K1231" s="1"/>
      <c r="L1231" s="1"/>
      <c r="M1231" s="1"/>
      <c r="BL1231" s="1"/>
      <c r="BT1231" s="6"/>
      <c r="CT1231" s="8"/>
      <c r="CV1231" s="8"/>
      <c r="CW1231" s="8"/>
      <c r="CY1231" s="18"/>
    </row>
    <row r="1232" spans="5:103" s="5" customFormat="1" x14ac:dyDescent="0.25">
      <c r="E1232" s="64"/>
      <c r="K1232" s="1"/>
      <c r="L1232" s="1"/>
      <c r="M1232" s="1"/>
      <c r="BL1232" s="1"/>
      <c r="BT1232" s="6"/>
      <c r="CT1232" s="8"/>
      <c r="CV1232" s="8"/>
      <c r="CW1232" s="8"/>
      <c r="CY1232" s="18"/>
    </row>
    <row r="1233" spans="5:103" s="5" customFormat="1" x14ac:dyDescent="0.25">
      <c r="E1233" s="64"/>
      <c r="K1233" s="1"/>
      <c r="L1233" s="1"/>
      <c r="M1233" s="1"/>
      <c r="BL1233" s="1"/>
      <c r="BT1233" s="6"/>
      <c r="CT1233" s="8"/>
      <c r="CV1233" s="8"/>
      <c r="CW1233" s="8"/>
      <c r="CY1233" s="18"/>
    </row>
    <row r="1234" spans="5:103" s="5" customFormat="1" x14ac:dyDescent="0.25">
      <c r="E1234" s="64"/>
      <c r="K1234" s="1"/>
      <c r="L1234" s="1"/>
      <c r="M1234" s="1"/>
      <c r="BL1234" s="1"/>
      <c r="BT1234" s="6"/>
      <c r="CT1234" s="8"/>
      <c r="CV1234" s="8"/>
      <c r="CW1234" s="8"/>
      <c r="CY1234" s="18"/>
    </row>
    <row r="1235" spans="5:103" s="5" customFormat="1" x14ac:dyDescent="0.25">
      <c r="E1235" s="64"/>
      <c r="K1235" s="1"/>
      <c r="L1235" s="1"/>
      <c r="M1235" s="1"/>
      <c r="BL1235" s="1"/>
      <c r="BT1235" s="6"/>
      <c r="CT1235" s="8"/>
      <c r="CV1235" s="8"/>
      <c r="CW1235" s="8"/>
      <c r="CY1235" s="18"/>
    </row>
    <row r="1236" spans="5:103" s="5" customFormat="1" x14ac:dyDescent="0.25">
      <c r="E1236" s="64"/>
      <c r="K1236" s="1"/>
      <c r="L1236" s="1"/>
      <c r="M1236" s="1"/>
      <c r="BL1236" s="1"/>
      <c r="BT1236" s="6"/>
      <c r="CT1236" s="8"/>
      <c r="CV1236" s="8"/>
      <c r="CW1236" s="8"/>
      <c r="CY1236" s="18"/>
    </row>
    <row r="1237" spans="5:103" s="5" customFormat="1" x14ac:dyDescent="0.25">
      <c r="E1237" s="64"/>
      <c r="K1237" s="1"/>
      <c r="L1237" s="1"/>
      <c r="M1237" s="1"/>
      <c r="BL1237" s="1"/>
      <c r="BT1237" s="6"/>
      <c r="CT1237" s="8"/>
      <c r="CV1237" s="8"/>
      <c r="CW1237" s="8"/>
      <c r="CY1237" s="18"/>
    </row>
    <row r="1238" spans="5:103" s="5" customFormat="1" x14ac:dyDescent="0.25">
      <c r="E1238" s="64"/>
      <c r="K1238" s="1"/>
      <c r="L1238" s="1"/>
      <c r="M1238" s="1"/>
      <c r="BL1238" s="1"/>
      <c r="BT1238" s="6"/>
      <c r="CT1238" s="8"/>
      <c r="CV1238" s="8"/>
      <c r="CW1238" s="8"/>
      <c r="CY1238" s="18"/>
    </row>
    <row r="1239" spans="5:103" s="5" customFormat="1" x14ac:dyDescent="0.25">
      <c r="E1239" s="64"/>
      <c r="K1239" s="1"/>
      <c r="L1239" s="1"/>
      <c r="M1239" s="1"/>
      <c r="BL1239" s="1"/>
      <c r="BT1239" s="6"/>
      <c r="CT1239" s="8"/>
      <c r="CV1239" s="8"/>
      <c r="CW1239" s="8"/>
      <c r="CY1239" s="18"/>
    </row>
    <row r="1240" spans="5:103" s="5" customFormat="1" x14ac:dyDescent="0.25">
      <c r="E1240" s="64"/>
      <c r="K1240" s="1"/>
      <c r="L1240" s="1"/>
      <c r="M1240" s="1"/>
      <c r="BL1240" s="1"/>
      <c r="BT1240" s="6"/>
      <c r="CT1240" s="8"/>
      <c r="CV1240" s="8"/>
      <c r="CW1240" s="8"/>
      <c r="CY1240" s="18"/>
    </row>
    <row r="1241" spans="5:103" s="5" customFormat="1" x14ac:dyDescent="0.25">
      <c r="E1241" s="64"/>
      <c r="K1241" s="1"/>
      <c r="L1241" s="1"/>
      <c r="M1241" s="1"/>
      <c r="BL1241" s="1"/>
      <c r="BT1241" s="6"/>
      <c r="CT1241" s="8"/>
      <c r="CV1241" s="8"/>
      <c r="CW1241" s="8"/>
      <c r="CY1241" s="18"/>
    </row>
    <row r="1242" spans="5:103" s="5" customFormat="1" x14ac:dyDescent="0.25">
      <c r="E1242" s="64"/>
      <c r="K1242" s="1"/>
      <c r="L1242" s="1"/>
      <c r="M1242" s="1"/>
      <c r="BL1242" s="1"/>
      <c r="BT1242" s="6"/>
      <c r="CT1242" s="8"/>
      <c r="CV1242" s="8"/>
      <c r="CW1242" s="8"/>
      <c r="CY1242" s="18"/>
    </row>
    <row r="1243" spans="5:103" s="5" customFormat="1" x14ac:dyDescent="0.25">
      <c r="E1243" s="64"/>
      <c r="K1243" s="1"/>
      <c r="L1243" s="1"/>
      <c r="M1243" s="1"/>
      <c r="BL1243" s="1"/>
      <c r="BT1243" s="6"/>
      <c r="CT1243" s="8"/>
      <c r="CV1243" s="8"/>
      <c r="CW1243" s="8"/>
      <c r="CY1243" s="18"/>
    </row>
    <row r="1244" spans="5:103" s="5" customFormat="1" x14ac:dyDescent="0.25">
      <c r="E1244" s="64"/>
      <c r="K1244" s="1"/>
      <c r="L1244" s="1"/>
      <c r="M1244" s="1"/>
      <c r="BL1244" s="1"/>
      <c r="BT1244" s="6"/>
      <c r="CT1244" s="8"/>
      <c r="CV1244" s="8"/>
      <c r="CW1244" s="8"/>
      <c r="CY1244" s="18"/>
    </row>
    <row r="1245" spans="5:103" s="5" customFormat="1" x14ac:dyDescent="0.25">
      <c r="E1245" s="64"/>
      <c r="K1245" s="1"/>
      <c r="L1245" s="1"/>
      <c r="M1245" s="1"/>
      <c r="BL1245" s="1"/>
      <c r="BT1245" s="6"/>
      <c r="CT1245" s="8"/>
      <c r="CV1245" s="8"/>
      <c r="CW1245" s="8"/>
      <c r="CY1245" s="18"/>
    </row>
    <row r="1246" spans="5:103" s="5" customFormat="1" x14ac:dyDescent="0.25">
      <c r="E1246" s="64"/>
      <c r="K1246" s="1"/>
      <c r="L1246" s="1"/>
      <c r="M1246" s="1"/>
      <c r="BL1246" s="1"/>
      <c r="BT1246" s="6"/>
      <c r="CT1246" s="8"/>
      <c r="CV1246" s="8"/>
      <c r="CW1246" s="8"/>
      <c r="CY1246" s="18"/>
    </row>
    <row r="1247" spans="5:103" s="5" customFormat="1" x14ac:dyDescent="0.25">
      <c r="E1247" s="64"/>
      <c r="K1247" s="1"/>
      <c r="L1247" s="1"/>
      <c r="M1247" s="1"/>
      <c r="BL1247" s="1"/>
      <c r="BT1247" s="6"/>
      <c r="CT1247" s="8"/>
      <c r="CV1247" s="8"/>
      <c r="CW1247" s="8"/>
      <c r="CY1247" s="18"/>
    </row>
    <row r="1248" spans="5:103" s="5" customFormat="1" x14ac:dyDescent="0.25">
      <c r="E1248" s="64"/>
      <c r="K1248" s="1"/>
      <c r="L1248" s="1"/>
      <c r="M1248" s="1"/>
      <c r="BL1248" s="1"/>
      <c r="BT1248" s="6"/>
      <c r="CT1248" s="8"/>
      <c r="CV1248" s="8"/>
      <c r="CW1248" s="8"/>
      <c r="CY1248" s="18"/>
    </row>
    <row r="1249" spans="5:103" s="5" customFormat="1" x14ac:dyDescent="0.25">
      <c r="E1249" s="64"/>
      <c r="K1249" s="1"/>
      <c r="L1249" s="1"/>
      <c r="M1249" s="1"/>
      <c r="BL1249" s="1"/>
      <c r="BT1249" s="6"/>
      <c r="CT1249" s="8"/>
      <c r="CV1249" s="8"/>
      <c r="CW1249" s="8"/>
      <c r="CY1249" s="18"/>
    </row>
    <row r="1250" spans="5:103" s="5" customFormat="1" x14ac:dyDescent="0.25">
      <c r="E1250" s="64"/>
      <c r="K1250" s="1"/>
      <c r="L1250" s="1"/>
      <c r="M1250" s="1"/>
      <c r="BL1250" s="1"/>
      <c r="BT1250" s="6"/>
      <c r="CT1250" s="8"/>
      <c r="CV1250" s="8"/>
      <c r="CW1250" s="8"/>
      <c r="CY1250" s="18"/>
    </row>
    <row r="1251" spans="5:103" s="5" customFormat="1" x14ac:dyDescent="0.25">
      <c r="E1251" s="64"/>
      <c r="K1251" s="1"/>
      <c r="L1251" s="1"/>
      <c r="M1251" s="1"/>
      <c r="BL1251" s="1"/>
      <c r="BT1251" s="6"/>
      <c r="CT1251" s="8"/>
      <c r="CV1251" s="8"/>
      <c r="CW1251" s="8"/>
      <c r="CY1251" s="18"/>
    </row>
    <row r="1252" spans="5:103" s="5" customFormat="1" x14ac:dyDescent="0.25">
      <c r="E1252" s="64"/>
      <c r="K1252" s="1"/>
      <c r="L1252" s="1"/>
      <c r="M1252" s="1"/>
      <c r="BL1252" s="1"/>
      <c r="BT1252" s="6"/>
      <c r="CT1252" s="8"/>
      <c r="CV1252" s="8"/>
      <c r="CW1252" s="8"/>
      <c r="CY1252" s="18"/>
    </row>
    <row r="1253" spans="5:103" s="5" customFormat="1" x14ac:dyDescent="0.25">
      <c r="E1253" s="64"/>
      <c r="K1253" s="1"/>
      <c r="L1253" s="1"/>
      <c r="M1253" s="1"/>
      <c r="BL1253" s="1"/>
      <c r="BT1253" s="6"/>
      <c r="CT1253" s="8"/>
      <c r="CV1253" s="8"/>
      <c r="CW1253" s="8"/>
      <c r="CY1253" s="18"/>
    </row>
    <row r="1254" spans="5:103" s="5" customFormat="1" x14ac:dyDescent="0.25">
      <c r="E1254" s="64"/>
      <c r="K1254" s="1"/>
      <c r="L1254" s="1"/>
      <c r="M1254" s="1"/>
      <c r="BL1254" s="1"/>
      <c r="BT1254" s="6"/>
      <c r="CT1254" s="8"/>
      <c r="CV1254" s="8"/>
      <c r="CW1254" s="8"/>
      <c r="CY1254" s="18"/>
    </row>
    <row r="1255" spans="5:103" s="5" customFormat="1" x14ac:dyDescent="0.25">
      <c r="E1255" s="64"/>
      <c r="K1255" s="1"/>
      <c r="L1255" s="1"/>
      <c r="M1255" s="1"/>
      <c r="BL1255" s="1"/>
      <c r="BT1255" s="6"/>
      <c r="CT1255" s="8"/>
      <c r="CV1255" s="8"/>
      <c r="CW1255" s="8"/>
      <c r="CY1255" s="18"/>
    </row>
    <row r="1256" spans="5:103" s="5" customFormat="1" x14ac:dyDescent="0.25">
      <c r="E1256" s="64"/>
      <c r="K1256" s="1"/>
      <c r="L1256" s="1"/>
      <c r="M1256" s="1"/>
      <c r="BL1256" s="1"/>
      <c r="BT1256" s="6"/>
      <c r="CT1256" s="8"/>
      <c r="CV1256" s="8"/>
      <c r="CW1256" s="8"/>
      <c r="CY1256" s="18"/>
    </row>
    <row r="1257" spans="5:103" s="5" customFormat="1" x14ac:dyDescent="0.25">
      <c r="E1257" s="64"/>
      <c r="K1257" s="1"/>
      <c r="L1257" s="1"/>
      <c r="M1257" s="1"/>
      <c r="BL1257" s="1"/>
      <c r="BT1257" s="6"/>
      <c r="CT1257" s="8"/>
      <c r="CV1257" s="8"/>
      <c r="CW1257" s="8"/>
      <c r="CY1257" s="18"/>
    </row>
    <row r="1258" spans="5:103" s="5" customFormat="1" x14ac:dyDescent="0.25">
      <c r="E1258" s="64"/>
      <c r="K1258" s="1"/>
      <c r="L1258" s="1"/>
      <c r="M1258" s="1"/>
      <c r="BL1258" s="1"/>
      <c r="BT1258" s="6"/>
      <c r="CT1258" s="8"/>
      <c r="CV1258" s="8"/>
      <c r="CW1258" s="8"/>
      <c r="CY1258" s="18"/>
    </row>
    <row r="1259" spans="5:103" s="5" customFormat="1" x14ac:dyDescent="0.25">
      <c r="E1259" s="64"/>
      <c r="K1259" s="1"/>
      <c r="L1259" s="1"/>
      <c r="M1259" s="1"/>
      <c r="BL1259" s="1"/>
      <c r="BT1259" s="6"/>
      <c r="CT1259" s="8"/>
      <c r="CV1259" s="8"/>
      <c r="CW1259" s="8"/>
      <c r="CY1259" s="18"/>
    </row>
    <row r="1260" spans="5:103" s="5" customFormat="1" x14ac:dyDescent="0.25">
      <c r="E1260" s="64"/>
      <c r="K1260" s="1"/>
      <c r="L1260" s="1"/>
      <c r="M1260" s="1"/>
      <c r="BL1260" s="1"/>
      <c r="BT1260" s="6"/>
      <c r="CT1260" s="8"/>
      <c r="CV1260" s="8"/>
      <c r="CW1260" s="8"/>
      <c r="CY1260" s="18"/>
    </row>
    <row r="1261" spans="5:103" s="5" customFormat="1" x14ac:dyDescent="0.25">
      <c r="E1261" s="64"/>
      <c r="K1261" s="1"/>
      <c r="L1261" s="1"/>
      <c r="M1261" s="1"/>
      <c r="BL1261" s="1"/>
      <c r="BT1261" s="6"/>
      <c r="CT1261" s="8"/>
      <c r="CV1261" s="8"/>
      <c r="CW1261" s="8"/>
      <c r="CY1261" s="18"/>
    </row>
    <row r="1262" spans="5:103" s="5" customFormat="1" x14ac:dyDescent="0.25">
      <c r="E1262" s="64"/>
      <c r="K1262" s="1"/>
      <c r="L1262" s="1"/>
      <c r="M1262" s="1"/>
      <c r="BL1262" s="1"/>
      <c r="BT1262" s="6"/>
      <c r="CT1262" s="8"/>
      <c r="CV1262" s="8"/>
      <c r="CW1262" s="8"/>
      <c r="CY1262" s="18"/>
    </row>
    <row r="1263" spans="5:103" s="5" customFormat="1" x14ac:dyDescent="0.25">
      <c r="E1263" s="64"/>
      <c r="K1263" s="1"/>
      <c r="L1263" s="1"/>
      <c r="M1263" s="1"/>
      <c r="BL1263" s="1"/>
      <c r="BT1263" s="6"/>
      <c r="CT1263" s="8"/>
      <c r="CV1263" s="8"/>
      <c r="CW1263" s="8"/>
      <c r="CY1263" s="18"/>
    </row>
    <row r="1264" spans="5:103" s="5" customFormat="1" x14ac:dyDescent="0.25">
      <c r="E1264" s="64"/>
      <c r="K1264" s="1"/>
      <c r="L1264" s="1"/>
      <c r="M1264" s="1"/>
      <c r="BL1264" s="1"/>
      <c r="BT1264" s="6"/>
      <c r="CT1264" s="8"/>
      <c r="CV1264" s="8"/>
      <c r="CW1264" s="8"/>
      <c r="CY1264" s="18"/>
    </row>
    <row r="1265" spans="5:103" s="5" customFormat="1" x14ac:dyDescent="0.25">
      <c r="E1265" s="64"/>
      <c r="K1265" s="1"/>
      <c r="L1265" s="1"/>
      <c r="M1265" s="1"/>
      <c r="BL1265" s="1"/>
      <c r="BT1265" s="6"/>
      <c r="CT1265" s="8"/>
      <c r="CV1265" s="8"/>
      <c r="CW1265" s="8"/>
      <c r="CY1265" s="18"/>
    </row>
    <row r="1266" spans="5:103" s="5" customFormat="1" x14ac:dyDescent="0.25">
      <c r="E1266" s="64"/>
      <c r="K1266" s="1"/>
      <c r="L1266" s="1"/>
      <c r="M1266" s="1"/>
      <c r="BL1266" s="1"/>
      <c r="BT1266" s="6"/>
      <c r="CT1266" s="8"/>
      <c r="CV1266" s="8"/>
      <c r="CW1266" s="8"/>
      <c r="CY1266" s="18"/>
    </row>
    <row r="1267" spans="5:103" s="5" customFormat="1" x14ac:dyDescent="0.25">
      <c r="E1267" s="64"/>
      <c r="K1267" s="1"/>
      <c r="L1267" s="1"/>
      <c r="M1267" s="1"/>
      <c r="BL1267" s="1"/>
      <c r="BT1267" s="6"/>
      <c r="CT1267" s="8"/>
      <c r="CV1267" s="8"/>
      <c r="CW1267" s="8"/>
      <c r="CY1267" s="18"/>
    </row>
    <row r="1268" spans="5:103" s="5" customFormat="1" x14ac:dyDescent="0.25">
      <c r="E1268" s="64"/>
      <c r="K1268" s="1"/>
      <c r="L1268" s="1"/>
      <c r="M1268" s="1"/>
      <c r="BL1268" s="1"/>
      <c r="BT1268" s="6"/>
      <c r="CT1268" s="8"/>
      <c r="CV1268" s="8"/>
      <c r="CW1268" s="8"/>
      <c r="CY1268" s="18"/>
    </row>
    <row r="1269" spans="5:103" s="5" customFormat="1" x14ac:dyDescent="0.25">
      <c r="E1269" s="64"/>
      <c r="K1269" s="1"/>
      <c r="L1269" s="1"/>
      <c r="M1269" s="1"/>
      <c r="BL1269" s="1"/>
      <c r="BT1269" s="6"/>
      <c r="CT1269" s="8"/>
      <c r="CV1269" s="8"/>
      <c r="CW1269" s="8"/>
      <c r="CY1269" s="18"/>
    </row>
    <row r="1270" spans="5:103" s="5" customFormat="1" x14ac:dyDescent="0.25">
      <c r="E1270" s="64"/>
      <c r="K1270" s="1"/>
      <c r="L1270" s="1"/>
      <c r="M1270" s="1"/>
      <c r="BL1270" s="1"/>
      <c r="BT1270" s="6"/>
      <c r="CT1270" s="8"/>
      <c r="CV1270" s="8"/>
      <c r="CW1270" s="8"/>
      <c r="CY1270" s="18"/>
    </row>
    <row r="1271" spans="5:103" s="5" customFormat="1" x14ac:dyDescent="0.25">
      <c r="E1271" s="64"/>
      <c r="K1271" s="1"/>
      <c r="L1271" s="1"/>
      <c r="M1271" s="1"/>
      <c r="BL1271" s="1"/>
      <c r="BT1271" s="6"/>
      <c r="CT1271" s="8"/>
      <c r="CV1271" s="8"/>
      <c r="CW1271" s="8"/>
      <c r="CY1271" s="18"/>
    </row>
    <row r="1272" spans="5:103" s="5" customFormat="1" x14ac:dyDescent="0.25">
      <c r="E1272" s="64"/>
      <c r="K1272" s="1"/>
      <c r="L1272" s="1"/>
      <c r="M1272" s="1"/>
      <c r="BL1272" s="1"/>
      <c r="BT1272" s="6"/>
      <c r="CT1272" s="8"/>
      <c r="CV1272" s="8"/>
      <c r="CW1272" s="8"/>
      <c r="CY1272" s="18"/>
    </row>
    <row r="1273" spans="5:103" s="5" customFormat="1" x14ac:dyDescent="0.25">
      <c r="E1273" s="64"/>
      <c r="K1273" s="1"/>
      <c r="L1273" s="1"/>
      <c r="M1273" s="1"/>
      <c r="BL1273" s="1"/>
      <c r="BT1273" s="6"/>
      <c r="CT1273" s="8"/>
      <c r="CV1273" s="8"/>
      <c r="CW1273" s="8"/>
      <c r="CY1273" s="18"/>
    </row>
    <row r="1274" spans="5:103" s="5" customFormat="1" x14ac:dyDescent="0.25">
      <c r="E1274" s="64"/>
      <c r="K1274" s="1"/>
      <c r="L1274" s="1"/>
      <c r="M1274" s="1"/>
      <c r="BL1274" s="1"/>
      <c r="BT1274" s="6"/>
      <c r="CT1274" s="8"/>
      <c r="CV1274" s="8"/>
      <c r="CW1274" s="8"/>
      <c r="CY1274" s="18"/>
    </row>
    <row r="1275" spans="5:103" s="5" customFormat="1" x14ac:dyDescent="0.25">
      <c r="E1275" s="64"/>
      <c r="K1275" s="1"/>
      <c r="L1275" s="1"/>
      <c r="M1275" s="1"/>
      <c r="BL1275" s="1"/>
      <c r="BT1275" s="6"/>
      <c r="CT1275" s="8"/>
      <c r="CV1275" s="8"/>
      <c r="CW1275" s="8"/>
      <c r="CY1275" s="18"/>
    </row>
    <row r="1276" spans="5:103" s="5" customFormat="1" x14ac:dyDescent="0.25">
      <c r="E1276" s="64"/>
      <c r="K1276" s="1"/>
      <c r="L1276" s="1"/>
      <c r="M1276" s="1"/>
      <c r="BL1276" s="1"/>
      <c r="BT1276" s="6"/>
      <c r="CT1276" s="8"/>
      <c r="CV1276" s="8"/>
      <c r="CW1276" s="8"/>
      <c r="CY1276" s="18"/>
    </row>
    <row r="1277" spans="5:103" s="5" customFormat="1" x14ac:dyDescent="0.25">
      <c r="E1277" s="64"/>
      <c r="K1277" s="1"/>
      <c r="L1277" s="1"/>
      <c r="M1277" s="1"/>
      <c r="BL1277" s="1"/>
      <c r="BT1277" s="6"/>
      <c r="CT1277" s="8"/>
      <c r="CV1277" s="8"/>
      <c r="CW1277" s="8"/>
      <c r="CY1277" s="18"/>
    </row>
    <row r="1278" spans="5:103" s="5" customFormat="1" x14ac:dyDescent="0.25">
      <c r="E1278" s="64"/>
      <c r="K1278" s="1"/>
      <c r="L1278" s="1"/>
      <c r="M1278" s="1"/>
      <c r="BL1278" s="1"/>
      <c r="BT1278" s="6"/>
      <c r="CT1278" s="8"/>
      <c r="CV1278" s="8"/>
      <c r="CW1278" s="8"/>
      <c r="CY1278" s="18"/>
    </row>
    <row r="1279" spans="5:103" s="5" customFormat="1" x14ac:dyDescent="0.25">
      <c r="E1279" s="64"/>
      <c r="K1279" s="1"/>
      <c r="L1279" s="1"/>
      <c r="M1279" s="1"/>
      <c r="BL1279" s="1"/>
      <c r="BT1279" s="6"/>
      <c r="CT1279" s="8"/>
      <c r="CV1279" s="8"/>
      <c r="CW1279" s="8"/>
      <c r="CY1279" s="18"/>
    </row>
    <row r="1280" spans="5:103" s="5" customFormat="1" x14ac:dyDescent="0.25">
      <c r="E1280" s="64"/>
      <c r="K1280" s="1"/>
      <c r="L1280" s="1"/>
      <c r="M1280" s="1"/>
      <c r="BL1280" s="1"/>
      <c r="BT1280" s="6"/>
      <c r="CT1280" s="8"/>
      <c r="CV1280" s="8"/>
      <c r="CW1280" s="8"/>
      <c r="CY1280" s="18"/>
    </row>
    <row r="1281" spans="5:103" s="5" customFormat="1" x14ac:dyDescent="0.25">
      <c r="E1281" s="64"/>
      <c r="K1281" s="1"/>
      <c r="L1281" s="1"/>
      <c r="M1281" s="1"/>
      <c r="BL1281" s="1"/>
      <c r="BT1281" s="6"/>
      <c r="CT1281" s="8"/>
      <c r="CV1281" s="8"/>
      <c r="CW1281" s="8"/>
      <c r="CY1281" s="18"/>
    </row>
    <row r="1282" spans="5:103" s="5" customFormat="1" x14ac:dyDescent="0.25">
      <c r="E1282" s="64"/>
      <c r="K1282" s="1"/>
      <c r="L1282" s="1"/>
      <c r="M1282" s="1"/>
      <c r="BL1282" s="1"/>
      <c r="BT1282" s="6"/>
      <c r="CT1282" s="8"/>
      <c r="CV1282" s="8"/>
      <c r="CW1282" s="8"/>
      <c r="CY1282" s="18"/>
    </row>
    <row r="1283" spans="5:103" s="5" customFormat="1" x14ac:dyDescent="0.25">
      <c r="E1283" s="64"/>
      <c r="K1283" s="1"/>
      <c r="L1283" s="1"/>
      <c r="M1283" s="1"/>
      <c r="BL1283" s="1"/>
      <c r="BT1283" s="6"/>
      <c r="CT1283" s="8"/>
      <c r="CV1283" s="8"/>
      <c r="CW1283" s="8"/>
      <c r="CY1283" s="18"/>
    </row>
    <row r="1284" spans="5:103" s="5" customFormat="1" x14ac:dyDescent="0.25">
      <c r="E1284" s="64"/>
      <c r="K1284" s="1"/>
      <c r="L1284" s="1"/>
      <c r="M1284" s="1"/>
      <c r="BL1284" s="1"/>
      <c r="BT1284" s="6"/>
      <c r="CT1284" s="8"/>
      <c r="CV1284" s="8"/>
      <c r="CW1284" s="8"/>
      <c r="CY1284" s="18"/>
    </row>
    <row r="1285" spans="5:103" s="5" customFormat="1" x14ac:dyDescent="0.25">
      <c r="E1285" s="64"/>
      <c r="K1285" s="1"/>
      <c r="L1285" s="1"/>
      <c r="M1285" s="1"/>
      <c r="BL1285" s="1"/>
      <c r="BT1285" s="6"/>
      <c r="CT1285" s="8"/>
      <c r="CV1285" s="8"/>
      <c r="CW1285" s="8"/>
      <c r="CY1285" s="18"/>
    </row>
    <row r="1286" spans="5:103" s="5" customFormat="1" x14ac:dyDescent="0.25">
      <c r="E1286" s="64"/>
      <c r="K1286" s="1"/>
      <c r="L1286" s="1"/>
      <c r="M1286" s="1"/>
      <c r="BL1286" s="1"/>
      <c r="BT1286" s="6"/>
      <c r="CT1286" s="8"/>
      <c r="CV1286" s="8"/>
      <c r="CW1286" s="8"/>
      <c r="CY1286" s="18"/>
    </row>
    <row r="1287" spans="5:103" s="5" customFormat="1" x14ac:dyDescent="0.25">
      <c r="E1287" s="64"/>
      <c r="K1287" s="1"/>
      <c r="L1287" s="1"/>
      <c r="M1287" s="1"/>
      <c r="BL1287" s="1"/>
      <c r="BT1287" s="6"/>
      <c r="CT1287" s="8"/>
      <c r="CV1287" s="8"/>
      <c r="CW1287" s="8"/>
      <c r="CY1287" s="18"/>
    </row>
    <row r="1288" spans="5:103" s="5" customFormat="1" x14ac:dyDescent="0.25">
      <c r="E1288" s="64"/>
      <c r="K1288" s="1"/>
      <c r="L1288" s="1"/>
      <c r="M1288" s="1"/>
      <c r="BL1288" s="1"/>
      <c r="BT1288" s="6"/>
      <c r="CT1288" s="8"/>
      <c r="CV1288" s="8"/>
      <c r="CW1288" s="8"/>
      <c r="CY1288" s="18"/>
    </row>
    <row r="1289" spans="5:103" s="5" customFormat="1" x14ac:dyDescent="0.25">
      <c r="E1289" s="64"/>
      <c r="K1289" s="1"/>
      <c r="L1289" s="1"/>
      <c r="M1289" s="1"/>
      <c r="BL1289" s="1"/>
      <c r="BT1289" s="6"/>
      <c r="CT1289" s="8"/>
      <c r="CV1289" s="8"/>
      <c r="CW1289" s="8"/>
      <c r="CY1289" s="18"/>
    </row>
    <row r="1290" spans="5:103" s="5" customFormat="1" x14ac:dyDescent="0.25">
      <c r="E1290" s="64"/>
      <c r="K1290" s="1"/>
      <c r="L1290" s="1"/>
      <c r="M1290" s="1"/>
      <c r="BL1290" s="1"/>
      <c r="BT1290" s="6"/>
      <c r="CT1290" s="8"/>
      <c r="CV1290" s="8"/>
      <c r="CW1290" s="8"/>
      <c r="CY1290" s="18"/>
    </row>
    <row r="1291" spans="5:103" s="5" customFormat="1" x14ac:dyDescent="0.25">
      <c r="E1291" s="64"/>
      <c r="K1291" s="1"/>
      <c r="L1291" s="1"/>
      <c r="M1291" s="1"/>
      <c r="BL1291" s="1"/>
      <c r="BT1291" s="6"/>
      <c r="CT1291" s="8"/>
      <c r="CV1291" s="8"/>
      <c r="CW1291" s="8"/>
      <c r="CY1291" s="18"/>
    </row>
    <row r="1292" spans="5:103" s="5" customFormat="1" x14ac:dyDescent="0.25">
      <c r="E1292" s="64"/>
      <c r="K1292" s="1"/>
      <c r="L1292" s="1"/>
      <c r="M1292" s="1"/>
      <c r="BL1292" s="1"/>
      <c r="BT1292" s="6"/>
      <c r="CT1292" s="8"/>
      <c r="CV1292" s="8"/>
      <c r="CW1292" s="8"/>
      <c r="CY1292" s="18"/>
    </row>
    <row r="1293" spans="5:103" s="5" customFormat="1" x14ac:dyDescent="0.25">
      <c r="E1293" s="64"/>
      <c r="K1293" s="1"/>
      <c r="L1293" s="1"/>
      <c r="M1293" s="1"/>
      <c r="BL1293" s="1"/>
      <c r="BT1293" s="6"/>
      <c r="CT1293" s="8"/>
      <c r="CV1293" s="8"/>
      <c r="CW1293" s="8"/>
      <c r="CY1293" s="18"/>
    </row>
    <row r="1294" spans="5:103" s="5" customFormat="1" x14ac:dyDescent="0.25">
      <c r="E1294" s="64"/>
      <c r="K1294" s="1"/>
      <c r="L1294" s="1"/>
      <c r="M1294" s="1"/>
      <c r="BL1294" s="1"/>
      <c r="BT1294" s="6"/>
      <c r="CT1294" s="8"/>
      <c r="CV1294" s="8"/>
      <c r="CW1294" s="8"/>
      <c r="CY1294" s="18"/>
    </row>
    <row r="1295" spans="5:103" s="5" customFormat="1" x14ac:dyDescent="0.25">
      <c r="E1295" s="64"/>
      <c r="K1295" s="1"/>
      <c r="L1295" s="1"/>
      <c r="M1295" s="1"/>
      <c r="BL1295" s="1"/>
      <c r="BT1295" s="6"/>
      <c r="CT1295" s="8"/>
      <c r="CV1295" s="8"/>
      <c r="CW1295" s="8"/>
      <c r="CY1295" s="18"/>
    </row>
    <row r="1296" spans="5:103" s="5" customFormat="1" x14ac:dyDescent="0.25">
      <c r="E1296" s="64"/>
      <c r="K1296" s="1"/>
      <c r="L1296" s="1"/>
      <c r="M1296" s="1"/>
      <c r="BL1296" s="1"/>
      <c r="BT1296" s="6"/>
      <c r="CT1296" s="8"/>
      <c r="CV1296" s="8"/>
      <c r="CW1296" s="8"/>
      <c r="CY1296" s="18"/>
    </row>
    <row r="1297" spans="5:103" s="5" customFormat="1" x14ac:dyDescent="0.25">
      <c r="E1297" s="64"/>
      <c r="K1297" s="1"/>
      <c r="L1297" s="1"/>
      <c r="M1297" s="1"/>
      <c r="BL1297" s="1"/>
      <c r="BT1297" s="6"/>
      <c r="CT1297" s="8"/>
      <c r="CV1297" s="8"/>
      <c r="CW1297" s="8"/>
      <c r="CY1297" s="18"/>
    </row>
    <row r="1298" spans="5:103" s="5" customFormat="1" x14ac:dyDescent="0.25">
      <c r="E1298" s="64"/>
      <c r="K1298" s="1"/>
      <c r="L1298" s="1"/>
      <c r="M1298" s="1"/>
      <c r="BL1298" s="1"/>
      <c r="BT1298" s="6"/>
      <c r="CT1298" s="8"/>
      <c r="CV1298" s="8"/>
      <c r="CW1298" s="8"/>
      <c r="CY1298" s="18"/>
    </row>
    <row r="1299" spans="5:103" s="5" customFormat="1" x14ac:dyDescent="0.25">
      <c r="E1299" s="64"/>
      <c r="K1299" s="1"/>
      <c r="L1299" s="1"/>
      <c r="M1299" s="1"/>
      <c r="BL1299" s="1"/>
      <c r="BT1299" s="6"/>
      <c r="CT1299" s="8"/>
      <c r="CV1299" s="8"/>
      <c r="CW1299" s="8"/>
      <c r="CY1299" s="18"/>
    </row>
    <row r="1300" spans="5:103" s="5" customFormat="1" x14ac:dyDescent="0.25">
      <c r="E1300" s="64"/>
      <c r="K1300" s="1"/>
      <c r="L1300" s="1"/>
      <c r="M1300" s="1"/>
      <c r="BL1300" s="1"/>
      <c r="BT1300" s="6"/>
      <c r="CT1300" s="8"/>
      <c r="CV1300" s="8"/>
      <c r="CW1300" s="8"/>
      <c r="CY1300" s="18"/>
    </row>
    <row r="1301" spans="5:103" s="5" customFormat="1" x14ac:dyDescent="0.25">
      <c r="E1301" s="64"/>
      <c r="K1301" s="1"/>
      <c r="L1301" s="1"/>
      <c r="M1301" s="1"/>
      <c r="BL1301" s="1"/>
      <c r="BT1301" s="6"/>
      <c r="CT1301" s="8"/>
      <c r="CV1301" s="8"/>
      <c r="CW1301" s="8"/>
      <c r="CY1301" s="18"/>
    </row>
    <row r="1302" spans="5:103" s="5" customFormat="1" x14ac:dyDescent="0.25">
      <c r="E1302" s="64"/>
      <c r="K1302" s="1"/>
      <c r="L1302" s="1"/>
      <c r="M1302" s="1"/>
      <c r="BL1302" s="1"/>
      <c r="BT1302" s="6"/>
      <c r="CT1302" s="8"/>
      <c r="CV1302" s="8"/>
      <c r="CW1302" s="8"/>
      <c r="CY1302" s="18"/>
    </row>
    <row r="1303" spans="5:103" s="5" customFormat="1" x14ac:dyDescent="0.25">
      <c r="E1303" s="64"/>
      <c r="K1303" s="1"/>
      <c r="L1303" s="1"/>
      <c r="M1303" s="1"/>
      <c r="BL1303" s="1"/>
      <c r="BT1303" s="6"/>
      <c r="CT1303" s="8"/>
      <c r="CV1303" s="8"/>
      <c r="CW1303" s="8"/>
      <c r="CY1303" s="18"/>
    </row>
    <row r="1304" spans="5:103" s="5" customFormat="1" x14ac:dyDescent="0.25">
      <c r="E1304" s="64"/>
      <c r="K1304" s="1"/>
      <c r="L1304" s="1"/>
      <c r="M1304" s="1"/>
      <c r="BL1304" s="1"/>
      <c r="BT1304" s="6"/>
      <c r="CT1304" s="8"/>
      <c r="CV1304" s="8"/>
      <c r="CW1304" s="8"/>
      <c r="CY1304" s="18"/>
    </row>
    <row r="1305" spans="5:103" s="5" customFormat="1" x14ac:dyDescent="0.25">
      <c r="E1305" s="64"/>
      <c r="K1305" s="1"/>
      <c r="L1305" s="1"/>
      <c r="M1305" s="1"/>
      <c r="BL1305" s="1"/>
      <c r="BT1305" s="6"/>
      <c r="CT1305" s="8"/>
      <c r="CV1305" s="8"/>
      <c r="CW1305" s="8"/>
      <c r="CY1305" s="18"/>
    </row>
    <row r="1306" spans="5:103" s="5" customFormat="1" x14ac:dyDescent="0.25">
      <c r="E1306" s="64"/>
      <c r="K1306" s="1"/>
      <c r="L1306" s="1"/>
      <c r="M1306" s="1"/>
      <c r="BL1306" s="1"/>
      <c r="BT1306" s="6"/>
      <c r="CT1306" s="8"/>
      <c r="CV1306" s="8"/>
      <c r="CW1306" s="8"/>
      <c r="CY1306" s="18"/>
    </row>
    <row r="1307" spans="5:103" s="5" customFormat="1" x14ac:dyDescent="0.25">
      <c r="E1307" s="64"/>
      <c r="K1307" s="1"/>
      <c r="L1307" s="1"/>
      <c r="M1307" s="1"/>
      <c r="BL1307" s="1"/>
      <c r="BT1307" s="6"/>
      <c r="CT1307" s="8"/>
      <c r="CV1307" s="8"/>
      <c r="CW1307" s="8"/>
      <c r="CY1307" s="18"/>
    </row>
    <row r="1308" spans="5:103" s="5" customFormat="1" x14ac:dyDescent="0.25">
      <c r="E1308" s="64"/>
      <c r="K1308" s="1"/>
      <c r="L1308" s="1"/>
      <c r="M1308" s="1"/>
      <c r="BL1308" s="1"/>
      <c r="BT1308" s="6"/>
      <c r="CT1308" s="8"/>
      <c r="CV1308" s="8"/>
      <c r="CW1308" s="8"/>
      <c r="CY1308" s="18"/>
    </row>
    <row r="1309" spans="5:103" s="5" customFormat="1" x14ac:dyDescent="0.25">
      <c r="E1309" s="64"/>
      <c r="K1309" s="1"/>
      <c r="L1309" s="1"/>
      <c r="M1309" s="1"/>
      <c r="BL1309" s="1"/>
      <c r="BT1309" s="6"/>
      <c r="CT1309" s="8"/>
      <c r="CV1309" s="8"/>
      <c r="CW1309" s="8"/>
      <c r="CY1309" s="18"/>
    </row>
    <row r="1310" spans="5:103" s="5" customFormat="1" x14ac:dyDescent="0.25">
      <c r="E1310" s="64"/>
      <c r="K1310" s="1"/>
      <c r="L1310" s="1"/>
      <c r="M1310" s="1"/>
      <c r="BL1310" s="1"/>
      <c r="BT1310" s="6"/>
      <c r="CT1310" s="8"/>
      <c r="CV1310" s="8"/>
      <c r="CW1310" s="8"/>
      <c r="CY1310" s="18"/>
    </row>
    <row r="1311" spans="5:103" s="5" customFormat="1" x14ac:dyDescent="0.25">
      <c r="E1311" s="64"/>
      <c r="K1311" s="1"/>
      <c r="L1311" s="1"/>
      <c r="M1311" s="1"/>
      <c r="BL1311" s="1"/>
      <c r="BT1311" s="6"/>
      <c r="CT1311" s="8"/>
      <c r="CV1311" s="8"/>
      <c r="CW1311" s="8"/>
      <c r="CY1311" s="18"/>
    </row>
    <row r="1312" spans="5:103" s="5" customFormat="1" x14ac:dyDescent="0.25">
      <c r="E1312" s="64"/>
      <c r="K1312" s="1"/>
      <c r="L1312" s="1"/>
      <c r="M1312" s="1"/>
      <c r="BL1312" s="1"/>
      <c r="BT1312" s="6"/>
      <c r="CT1312" s="8"/>
      <c r="CV1312" s="8"/>
      <c r="CW1312" s="8"/>
      <c r="CY1312" s="18"/>
    </row>
    <row r="1313" spans="5:103" s="5" customFormat="1" x14ac:dyDescent="0.25">
      <c r="E1313" s="64"/>
      <c r="K1313" s="1"/>
      <c r="L1313" s="1"/>
      <c r="M1313" s="1"/>
      <c r="BL1313" s="1"/>
      <c r="BT1313" s="6"/>
      <c r="CT1313" s="8"/>
      <c r="CV1313" s="8"/>
      <c r="CW1313" s="8"/>
      <c r="CY1313" s="18"/>
    </row>
    <row r="1314" spans="5:103" s="5" customFormat="1" x14ac:dyDescent="0.25">
      <c r="E1314" s="64"/>
      <c r="K1314" s="1"/>
      <c r="L1314" s="1"/>
      <c r="M1314" s="1"/>
      <c r="BL1314" s="1"/>
      <c r="BT1314" s="6"/>
      <c r="CT1314" s="8"/>
      <c r="CV1314" s="8"/>
      <c r="CW1314" s="8"/>
      <c r="CY1314" s="18"/>
    </row>
    <row r="1315" spans="5:103" s="5" customFormat="1" x14ac:dyDescent="0.25">
      <c r="E1315" s="64"/>
      <c r="K1315" s="1"/>
      <c r="L1315" s="1"/>
      <c r="M1315" s="1"/>
      <c r="BL1315" s="1"/>
      <c r="BT1315" s="6"/>
      <c r="CT1315" s="8"/>
      <c r="CV1315" s="8"/>
      <c r="CW1315" s="8"/>
      <c r="CY1315" s="18"/>
    </row>
    <row r="1316" spans="5:103" s="5" customFormat="1" x14ac:dyDescent="0.25">
      <c r="E1316" s="64"/>
      <c r="K1316" s="1"/>
      <c r="L1316" s="1"/>
      <c r="M1316" s="1"/>
      <c r="BL1316" s="1"/>
      <c r="BT1316" s="6"/>
      <c r="CT1316" s="8"/>
      <c r="CV1316" s="8"/>
      <c r="CW1316" s="8"/>
      <c r="CY1316" s="18"/>
    </row>
    <row r="1317" spans="5:103" s="5" customFormat="1" x14ac:dyDescent="0.25">
      <c r="E1317" s="64"/>
      <c r="K1317" s="1"/>
      <c r="L1317" s="1"/>
      <c r="M1317" s="1"/>
      <c r="BL1317" s="1"/>
      <c r="BT1317" s="6"/>
      <c r="CT1317" s="8"/>
      <c r="CV1317" s="8"/>
      <c r="CW1317" s="8"/>
      <c r="CY1317" s="18"/>
    </row>
    <row r="1318" spans="5:103" s="5" customFormat="1" x14ac:dyDescent="0.25">
      <c r="E1318" s="64"/>
      <c r="K1318" s="1"/>
      <c r="L1318" s="1"/>
      <c r="M1318" s="1"/>
      <c r="BL1318" s="1"/>
      <c r="BT1318" s="6"/>
      <c r="CT1318" s="8"/>
      <c r="CV1318" s="8"/>
      <c r="CW1318" s="8"/>
      <c r="CY1318" s="18"/>
    </row>
    <row r="1319" spans="5:103" s="5" customFormat="1" x14ac:dyDescent="0.25">
      <c r="E1319" s="64"/>
      <c r="K1319" s="1"/>
      <c r="L1319" s="1"/>
      <c r="M1319" s="1"/>
      <c r="BL1319" s="1"/>
      <c r="BT1319" s="6"/>
      <c r="CT1319" s="8"/>
      <c r="CV1319" s="8"/>
      <c r="CW1319" s="8"/>
      <c r="CY1319" s="18"/>
    </row>
    <row r="1320" spans="5:103" s="5" customFormat="1" x14ac:dyDescent="0.25">
      <c r="E1320" s="64"/>
      <c r="K1320" s="1"/>
      <c r="L1320" s="1"/>
      <c r="M1320" s="1"/>
      <c r="BL1320" s="1"/>
      <c r="BT1320" s="6"/>
      <c r="CT1320" s="8"/>
      <c r="CV1320" s="8"/>
      <c r="CW1320" s="8"/>
      <c r="CY1320" s="18"/>
    </row>
    <row r="1321" spans="5:103" s="5" customFormat="1" x14ac:dyDescent="0.25">
      <c r="E1321" s="64"/>
      <c r="K1321" s="1"/>
      <c r="L1321" s="1"/>
      <c r="M1321" s="1"/>
      <c r="BL1321" s="1"/>
      <c r="BT1321" s="6"/>
      <c r="CT1321" s="8"/>
      <c r="CV1321" s="8"/>
      <c r="CW1321" s="8"/>
      <c r="CY1321" s="18"/>
    </row>
    <row r="1322" spans="5:103" s="5" customFormat="1" x14ac:dyDescent="0.25">
      <c r="E1322" s="64"/>
      <c r="K1322" s="1"/>
      <c r="L1322" s="1"/>
      <c r="M1322" s="1"/>
      <c r="BL1322" s="1"/>
      <c r="BT1322" s="6"/>
      <c r="CT1322" s="8"/>
      <c r="CV1322" s="8"/>
      <c r="CW1322" s="8"/>
      <c r="CY1322" s="18"/>
    </row>
    <row r="1323" spans="5:103" s="5" customFormat="1" x14ac:dyDescent="0.25">
      <c r="E1323" s="64"/>
      <c r="K1323" s="1"/>
      <c r="L1323" s="1"/>
      <c r="M1323" s="1"/>
      <c r="BL1323" s="1"/>
      <c r="BT1323" s="6"/>
      <c r="CT1323" s="8"/>
      <c r="CV1323" s="8"/>
      <c r="CW1323" s="8"/>
      <c r="CY1323" s="18"/>
    </row>
    <row r="1324" spans="5:103" s="5" customFormat="1" x14ac:dyDescent="0.25">
      <c r="E1324" s="64"/>
      <c r="K1324" s="1"/>
      <c r="L1324" s="1"/>
      <c r="M1324" s="1"/>
      <c r="BL1324" s="1"/>
      <c r="BT1324" s="6"/>
      <c r="CT1324" s="8"/>
      <c r="CV1324" s="8"/>
      <c r="CW1324" s="8"/>
      <c r="CY1324" s="18"/>
    </row>
    <row r="1325" spans="5:103" s="5" customFormat="1" x14ac:dyDescent="0.25">
      <c r="E1325" s="64"/>
      <c r="K1325" s="1"/>
      <c r="L1325" s="1"/>
      <c r="M1325" s="1"/>
      <c r="BL1325" s="1"/>
      <c r="BT1325" s="6"/>
      <c r="CT1325" s="8"/>
      <c r="CV1325" s="8"/>
      <c r="CW1325" s="8"/>
      <c r="CY1325" s="18"/>
    </row>
    <row r="1326" spans="5:103" s="5" customFormat="1" x14ac:dyDescent="0.25">
      <c r="E1326" s="64"/>
      <c r="K1326" s="1"/>
      <c r="L1326" s="1"/>
      <c r="M1326" s="1"/>
      <c r="BL1326" s="1"/>
      <c r="BT1326" s="6"/>
      <c r="CT1326" s="8"/>
      <c r="CV1326" s="8"/>
      <c r="CW1326" s="8"/>
      <c r="CY1326" s="18"/>
    </row>
    <row r="1327" spans="5:103" s="5" customFormat="1" x14ac:dyDescent="0.25">
      <c r="E1327" s="64"/>
      <c r="K1327" s="1"/>
      <c r="L1327" s="1"/>
      <c r="M1327" s="1"/>
      <c r="BL1327" s="1"/>
      <c r="BT1327" s="6"/>
      <c r="CT1327" s="8"/>
      <c r="CV1327" s="8"/>
      <c r="CW1327" s="8"/>
      <c r="CY1327" s="18"/>
    </row>
    <row r="1328" spans="5:103" s="5" customFormat="1" x14ac:dyDescent="0.25">
      <c r="E1328" s="64"/>
      <c r="K1328" s="1"/>
      <c r="L1328" s="1"/>
      <c r="M1328" s="1"/>
      <c r="BL1328" s="1"/>
      <c r="BT1328" s="6"/>
      <c r="CT1328" s="8"/>
      <c r="CV1328" s="8"/>
      <c r="CW1328" s="8"/>
      <c r="CY1328" s="18"/>
    </row>
    <row r="1329" spans="5:103" s="5" customFormat="1" x14ac:dyDescent="0.25">
      <c r="E1329" s="64"/>
      <c r="K1329" s="1"/>
      <c r="L1329" s="1"/>
      <c r="M1329" s="1"/>
      <c r="BL1329" s="1"/>
      <c r="BT1329" s="6"/>
      <c r="CT1329" s="8"/>
      <c r="CV1329" s="8"/>
      <c r="CW1329" s="8"/>
      <c r="CY1329" s="18"/>
    </row>
    <row r="1330" spans="5:103" s="5" customFormat="1" x14ac:dyDescent="0.25">
      <c r="E1330" s="64"/>
      <c r="K1330" s="1"/>
      <c r="L1330" s="1"/>
      <c r="M1330" s="1"/>
      <c r="BL1330" s="1"/>
      <c r="BT1330" s="6"/>
      <c r="CT1330" s="8"/>
      <c r="CV1330" s="8"/>
      <c r="CW1330" s="8"/>
      <c r="CY1330" s="18"/>
    </row>
    <row r="1331" spans="5:103" s="5" customFormat="1" x14ac:dyDescent="0.25">
      <c r="E1331" s="64"/>
      <c r="K1331" s="1"/>
      <c r="L1331" s="1"/>
      <c r="M1331" s="1"/>
      <c r="BL1331" s="1"/>
      <c r="BT1331" s="6"/>
      <c r="CT1331" s="8"/>
      <c r="CV1331" s="8"/>
      <c r="CW1331" s="8"/>
      <c r="CY1331" s="18"/>
    </row>
    <row r="1332" spans="5:103" s="5" customFormat="1" x14ac:dyDescent="0.25">
      <c r="E1332" s="64"/>
      <c r="K1332" s="1"/>
      <c r="L1332" s="1"/>
      <c r="M1332" s="1"/>
      <c r="BL1332" s="1"/>
      <c r="BT1332" s="6"/>
      <c r="CT1332" s="8"/>
      <c r="CV1332" s="8"/>
      <c r="CW1332" s="8"/>
      <c r="CY1332" s="18"/>
    </row>
    <row r="1333" spans="5:103" s="5" customFormat="1" x14ac:dyDescent="0.25">
      <c r="E1333" s="64"/>
      <c r="K1333" s="1"/>
      <c r="L1333" s="1"/>
      <c r="M1333" s="1"/>
      <c r="BL1333" s="1"/>
      <c r="BT1333" s="6"/>
      <c r="CT1333" s="8"/>
      <c r="CV1333" s="8"/>
      <c r="CW1333" s="8"/>
      <c r="CY1333" s="18"/>
    </row>
    <row r="1334" spans="5:103" s="5" customFormat="1" x14ac:dyDescent="0.25">
      <c r="E1334" s="64"/>
      <c r="K1334" s="1"/>
      <c r="L1334" s="1"/>
      <c r="M1334" s="1"/>
      <c r="BL1334" s="1"/>
      <c r="BT1334" s="6"/>
      <c r="CT1334" s="8"/>
      <c r="CV1334" s="8"/>
      <c r="CW1334" s="8"/>
      <c r="CY1334" s="18"/>
    </row>
    <row r="1335" spans="5:103" s="5" customFormat="1" x14ac:dyDescent="0.25">
      <c r="E1335" s="64"/>
      <c r="K1335" s="1"/>
      <c r="L1335" s="1"/>
      <c r="M1335" s="1"/>
      <c r="BL1335" s="1"/>
      <c r="BT1335" s="6"/>
      <c r="CT1335" s="8"/>
      <c r="CV1335" s="8"/>
      <c r="CW1335" s="8"/>
      <c r="CY1335" s="18"/>
    </row>
    <row r="1336" spans="5:103" s="5" customFormat="1" x14ac:dyDescent="0.25">
      <c r="E1336" s="64"/>
      <c r="K1336" s="1"/>
      <c r="L1336" s="1"/>
      <c r="M1336" s="1"/>
      <c r="BL1336" s="1"/>
      <c r="BT1336" s="6"/>
      <c r="CT1336" s="8"/>
      <c r="CV1336" s="8"/>
      <c r="CW1336" s="8"/>
      <c r="CY1336" s="18"/>
    </row>
    <row r="1337" spans="5:103" s="5" customFormat="1" x14ac:dyDescent="0.25">
      <c r="E1337" s="64"/>
      <c r="K1337" s="1"/>
      <c r="L1337" s="1"/>
      <c r="M1337" s="1"/>
      <c r="BL1337" s="1"/>
      <c r="BT1337" s="6"/>
      <c r="CT1337" s="8"/>
      <c r="CV1337" s="8"/>
      <c r="CW1337" s="8"/>
      <c r="CY1337" s="18"/>
    </row>
    <row r="1338" spans="5:103" s="5" customFormat="1" x14ac:dyDescent="0.25">
      <c r="E1338" s="64"/>
      <c r="K1338" s="1"/>
      <c r="L1338" s="1"/>
      <c r="M1338" s="1"/>
      <c r="BL1338" s="1"/>
      <c r="BT1338" s="6"/>
      <c r="CT1338" s="8"/>
      <c r="CV1338" s="8"/>
      <c r="CW1338" s="8"/>
      <c r="CY1338" s="18"/>
    </row>
    <row r="1339" spans="5:103" s="5" customFormat="1" x14ac:dyDescent="0.25">
      <c r="E1339" s="64"/>
      <c r="K1339" s="1"/>
      <c r="L1339" s="1"/>
      <c r="M1339" s="1"/>
      <c r="BL1339" s="1"/>
      <c r="BT1339" s="6"/>
      <c r="CT1339" s="8"/>
      <c r="CV1339" s="8"/>
      <c r="CW1339" s="8"/>
      <c r="CY1339" s="18"/>
    </row>
    <row r="1340" spans="5:103" s="5" customFormat="1" x14ac:dyDescent="0.25">
      <c r="E1340" s="64"/>
      <c r="K1340" s="1"/>
      <c r="L1340" s="1"/>
      <c r="M1340" s="1"/>
      <c r="BL1340" s="1"/>
      <c r="BT1340" s="6"/>
      <c r="CT1340" s="8"/>
      <c r="CV1340" s="8"/>
      <c r="CW1340" s="8"/>
      <c r="CY1340" s="18"/>
    </row>
    <row r="1341" spans="5:103" s="5" customFormat="1" x14ac:dyDescent="0.25">
      <c r="E1341" s="64"/>
      <c r="K1341" s="1"/>
      <c r="L1341" s="1"/>
      <c r="M1341" s="1"/>
      <c r="BL1341" s="1"/>
      <c r="BT1341" s="6"/>
      <c r="CT1341" s="8"/>
      <c r="CV1341" s="8"/>
      <c r="CW1341" s="8"/>
      <c r="CY1341" s="18"/>
    </row>
    <row r="1342" spans="5:103" s="5" customFormat="1" x14ac:dyDescent="0.25">
      <c r="E1342" s="64"/>
      <c r="K1342" s="1"/>
      <c r="L1342" s="1"/>
      <c r="M1342" s="1"/>
      <c r="BL1342" s="1"/>
      <c r="BT1342" s="6"/>
      <c r="CT1342" s="8"/>
      <c r="CV1342" s="8"/>
      <c r="CW1342" s="8"/>
      <c r="CY1342" s="18"/>
    </row>
    <row r="1343" spans="5:103" s="5" customFormat="1" x14ac:dyDescent="0.25">
      <c r="E1343" s="64"/>
      <c r="K1343" s="1"/>
      <c r="L1343" s="1"/>
      <c r="M1343" s="1"/>
      <c r="BL1343" s="1"/>
      <c r="BT1343" s="6"/>
      <c r="CT1343" s="8"/>
      <c r="CV1343" s="8"/>
      <c r="CW1343" s="8"/>
      <c r="CY1343" s="18"/>
    </row>
    <row r="1344" spans="5:103" s="5" customFormat="1" x14ac:dyDescent="0.25">
      <c r="E1344" s="64"/>
      <c r="K1344" s="1"/>
      <c r="L1344" s="1"/>
      <c r="M1344" s="1"/>
      <c r="BL1344" s="1"/>
      <c r="BT1344" s="6"/>
      <c r="CT1344" s="8"/>
      <c r="CV1344" s="8"/>
      <c r="CW1344" s="8"/>
      <c r="CY1344" s="18"/>
    </row>
    <row r="1345" spans="5:103" s="5" customFormat="1" x14ac:dyDescent="0.25">
      <c r="E1345" s="64"/>
      <c r="K1345" s="1"/>
      <c r="L1345" s="1"/>
      <c r="M1345" s="1"/>
      <c r="BL1345" s="1"/>
      <c r="BT1345" s="6"/>
      <c r="CT1345" s="8"/>
      <c r="CV1345" s="8"/>
      <c r="CW1345" s="8"/>
      <c r="CY1345" s="18"/>
    </row>
    <row r="1346" spans="5:103" s="5" customFormat="1" x14ac:dyDescent="0.25">
      <c r="E1346" s="64"/>
      <c r="K1346" s="1"/>
      <c r="L1346" s="1"/>
      <c r="M1346" s="1"/>
      <c r="BL1346" s="1"/>
      <c r="BT1346" s="6"/>
      <c r="CT1346" s="8"/>
      <c r="CV1346" s="8"/>
      <c r="CW1346" s="8"/>
      <c r="CY1346" s="18"/>
    </row>
    <row r="1347" spans="5:103" s="5" customFormat="1" x14ac:dyDescent="0.25">
      <c r="E1347" s="64"/>
      <c r="K1347" s="1"/>
      <c r="L1347" s="1"/>
      <c r="M1347" s="1"/>
      <c r="BL1347" s="1"/>
      <c r="BT1347" s="6"/>
      <c r="CT1347" s="8"/>
      <c r="CV1347" s="8"/>
      <c r="CW1347" s="8"/>
      <c r="CY1347" s="18"/>
    </row>
    <row r="1348" spans="5:103" s="5" customFormat="1" x14ac:dyDescent="0.25">
      <c r="E1348" s="64"/>
      <c r="K1348" s="1"/>
      <c r="L1348" s="1"/>
      <c r="M1348" s="1"/>
      <c r="BL1348" s="1"/>
      <c r="BT1348" s="6"/>
      <c r="CT1348" s="8"/>
      <c r="CV1348" s="8"/>
      <c r="CW1348" s="8"/>
      <c r="CY1348" s="18"/>
    </row>
    <row r="1349" spans="5:103" s="5" customFormat="1" x14ac:dyDescent="0.25">
      <c r="E1349" s="64"/>
      <c r="K1349" s="1"/>
      <c r="L1349" s="1"/>
      <c r="M1349" s="1"/>
      <c r="BL1349" s="1"/>
      <c r="BT1349" s="6"/>
      <c r="CT1349" s="8"/>
      <c r="CV1349" s="8"/>
      <c r="CW1349" s="8"/>
      <c r="CY1349" s="18"/>
    </row>
    <row r="1350" spans="5:103" s="5" customFormat="1" x14ac:dyDescent="0.25">
      <c r="E1350" s="64"/>
      <c r="K1350" s="1"/>
      <c r="L1350" s="1"/>
      <c r="M1350" s="1"/>
      <c r="BL1350" s="1"/>
      <c r="BT1350" s="6"/>
      <c r="CT1350" s="8"/>
      <c r="CV1350" s="8"/>
      <c r="CW1350" s="8"/>
      <c r="CY1350" s="18"/>
    </row>
    <row r="1351" spans="5:103" s="5" customFormat="1" x14ac:dyDescent="0.25">
      <c r="E1351" s="64"/>
      <c r="K1351" s="1"/>
      <c r="L1351" s="1"/>
      <c r="M1351" s="1"/>
      <c r="BL1351" s="1"/>
      <c r="BT1351" s="6"/>
      <c r="CT1351" s="8"/>
      <c r="CV1351" s="8"/>
      <c r="CW1351" s="8"/>
      <c r="CY1351" s="18"/>
    </row>
    <row r="1352" spans="5:103" s="5" customFormat="1" x14ac:dyDescent="0.25">
      <c r="E1352" s="64"/>
      <c r="K1352" s="1"/>
      <c r="L1352" s="1"/>
      <c r="M1352" s="1"/>
      <c r="BL1352" s="1"/>
      <c r="BT1352" s="6"/>
      <c r="CT1352" s="8"/>
      <c r="CV1352" s="8"/>
      <c r="CW1352" s="8"/>
      <c r="CY1352" s="18"/>
    </row>
    <row r="1353" spans="5:103" s="5" customFormat="1" x14ac:dyDescent="0.25">
      <c r="E1353" s="64"/>
      <c r="K1353" s="1"/>
      <c r="L1353" s="1"/>
      <c r="M1353" s="1"/>
      <c r="BL1353" s="1"/>
      <c r="BT1353" s="6"/>
      <c r="CT1353" s="8"/>
      <c r="CV1353" s="8"/>
      <c r="CW1353" s="8"/>
      <c r="CY1353" s="18"/>
    </row>
    <row r="1354" spans="5:103" s="5" customFormat="1" x14ac:dyDescent="0.25">
      <c r="E1354" s="64"/>
      <c r="K1354" s="1"/>
      <c r="L1354" s="1"/>
      <c r="M1354" s="1"/>
      <c r="BL1354" s="1"/>
      <c r="BT1354" s="6"/>
      <c r="CT1354" s="8"/>
      <c r="CV1354" s="8"/>
      <c r="CW1354" s="8"/>
      <c r="CY1354" s="18"/>
    </row>
    <row r="1355" spans="5:103" s="5" customFormat="1" x14ac:dyDescent="0.25">
      <c r="E1355" s="64"/>
      <c r="K1355" s="1"/>
      <c r="L1355" s="1"/>
      <c r="M1355" s="1"/>
      <c r="BL1355" s="1"/>
      <c r="BT1355" s="6"/>
      <c r="CT1355" s="8"/>
      <c r="CV1355" s="8"/>
      <c r="CW1355" s="8"/>
      <c r="CY1355" s="18"/>
    </row>
    <row r="1356" spans="5:103" s="5" customFormat="1" x14ac:dyDescent="0.25">
      <c r="E1356" s="64"/>
      <c r="K1356" s="1"/>
      <c r="L1356" s="1"/>
      <c r="M1356" s="1"/>
      <c r="BL1356" s="1"/>
      <c r="BT1356" s="6"/>
      <c r="CT1356" s="8"/>
      <c r="CV1356" s="8"/>
      <c r="CW1356" s="8"/>
      <c r="CY1356" s="18"/>
    </row>
    <row r="1357" spans="5:103" s="5" customFormat="1" x14ac:dyDescent="0.25">
      <c r="E1357" s="64"/>
      <c r="K1357" s="1"/>
      <c r="L1357" s="1"/>
      <c r="M1357" s="1"/>
      <c r="BL1357" s="1"/>
      <c r="BT1357" s="6"/>
      <c r="CT1357" s="8"/>
      <c r="CV1357" s="8"/>
      <c r="CW1357" s="8"/>
      <c r="CY1357" s="18"/>
    </row>
    <row r="1358" spans="5:103" s="5" customFormat="1" x14ac:dyDescent="0.25">
      <c r="E1358" s="64"/>
      <c r="K1358" s="1"/>
      <c r="L1358" s="1"/>
      <c r="M1358" s="1"/>
      <c r="BL1358" s="1"/>
      <c r="BT1358" s="6"/>
      <c r="CT1358" s="8"/>
      <c r="CV1358" s="8"/>
      <c r="CW1358" s="8"/>
      <c r="CY1358" s="18"/>
    </row>
    <row r="1359" spans="5:103" s="5" customFormat="1" x14ac:dyDescent="0.25">
      <c r="E1359" s="64"/>
      <c r="K1359" s="1"/>
      <c r="L1359" s="1"/>
      <c r="M1359" s="1"/>
      <c r="BL1359" s="1"/>
      <c r="BT1359" s="6"/>
      <c r="CT1359" s="8"/>
      <c r="CV1359" s="8"/>
      <c r="CW1359" s="8"/>
      <c r="CY1359" s="18"/>
    </row>
    <row r="1360" spans="5:103" s="5" customFormat="1" x14ac:dyDescent="0.25">
      <c r="E1360" s="64"/>
      <c r="K1360" s="1"/>
      <c r="L1360" s="1"/>
      <c r="M1360" s="1"/>
      <c r="BL1360" s="1"/>
      <c r="BT1360" s="6"/>
      <c r="CT1360" s="8"/>
      <c r="CV1360" s="8"/>
      <c r="CW1360" s="8"/>
      <c r="CY1360" s="18"/>
    </row>
    <row r="1361" spans="5:103" s="5" customFormat="1" x14ac:dyDescent="0.25">
      <c r="E1361" s="64"/>
      <c r="K1361" s="1"/>
      <c r="L1361" s="1"/>
      <c r="M1361" s="1"/>
      <c r="BL1361" s="1"/>
      <c r="BT1361" s="6"/>
      <c r="CT1361" s="8"/>
      <c r="CV1361" s="8"/>
      <c r="CW1361" s="8"/>
      <c r="CY1361" s="18"/>
    </row>
    <row r="1362" spans="5:103" s="5" customFormat="1" x14ac:dyDescent="0.25">
      <c r="E1362" s="64"/>
      <c r="K1362" s="1"/>
      <c r="L1362" s="1"/>
      <c r="M1362" s="1"/>
      <c r="BL1362" s="1"/>
      <c r="BT1362" s="6"/>
      <c r="CT1362" s="8"/>
      <c r="CV1362" s="8"/>
      <c r="CW1362" s="8"/>
      <c r="CY1362" s="18"/>
    </row>
    <row r="1363" spans="5:103" s="5" customFormat="1" x14ac:dyDescent="0.25">
      <c r="E1363" s="64"/>
      <c r="K1363" s="1"/>
      <c r="L1363" s="1"/>
      <c r="M1363" s="1"/>
      <c r="BL1363" s="1"/>
      <c r="BT1363" s="6"/>
      <c r="CT1363" s="8"/>
      <c r="CV1363" s="8"/>
      <c r="CW1363" s="8"/>
      <c r="CY1363" s="18"/>
    </row>
    <row r="1364" spans="5:103" s="5" customFormat="1" x14ac:dyDescent="0.25">
      <c r="E1364" s="64"/>
      <c r="K1364" s="1"/>
      <c r="L1364" s="1"/>
      <c r="M1364" s="1"/>
      <c r="BL1364" s="1"/>
      <c r="BT1364" s="6"/>
      <c r="CT1364" s="8"/>
      <c r="CV1364" s="8"/>
      <c r="CW1364" s="8"/>
      <c r="CY1364" s="18"/>
    </row>
    <row r="1365" spans="5:103" s="5" customFormat="1" x14ac:dyDescent="0.25">
      <c r="E1365" s="64"/>
      <c r="K1365" s="1"/>
      <c r="L1365" s="1"/>
      <c r="M1365" s="1"/>
      <c r="BL1365" s="1"/>
      <c r="BT1365" s="6"/>
      <c r="CT1365" s="8"/>
      <c r="CV1365" s="8"/>
      <c r="CW1365" s="8"/>
      <c r="CY1365" s="18"/>
    </row>
    <row r="1366" spans="5:103" s="5" customFormat="1" x14ac:dyDescent="0.25">
      <c r="E1366" s="64"/>
      <c r="K1366" s="1"/>
      <c r="L1366" s="1"/>
      <c r="M1366" s="1"/>
      <c r="BL1366" s="1"/>
      <c r="BT1366" s="6"/>
      <c r="CT1366" s="8"/>
      <c r="CV1366" s="8"/>
      <c r="CW1366" s="8"/>
      <c r="CY1366" s="18"/>
    </row>
    <row r="1367" spans="5:103" s="5" customFormat="1" x14ac:dyDescent="0.25">
      <c r="E1367" s="64"/>
      <c r="K1367" s="1"/>
      <c r="L1367" s="1"/>
      <c r="M1367" s="1"/>
      <c r="BL1367" s="1"/>
      <c r="BT1367" s="6"/>
      <c r="CT1367" s="8"/>
      <c r="CV1367" s="8"/>
      <c r="CW1367" s="8"/>
      <c r="CY1367" s="18"/>
    </row>
    <row r="1368" spans="5:103" s="5" customFormat="1" x14ac:dyDescent="0.25">
      <c r="E1368" s="64"/>
      <c r="K1368" s="1"/>
      <c r="L1368" s="1"/>
      <c r="M1368" s="1"/>
      <c r="BL1368" s="1"/>
      <c r="BT1368" s="6"/>
      <c r="CT1368" s="8"/>
      <c r="CV1368" s="8"/>
      <c r="CW1368" s="8"/>
      <c r="CY1368" s="18"/>
    </row>
    <row r="1369" spans="5:103" s="5" customFormat="1" x14ac:dyDescent="0.25">
      <c r="E1369" s="64"/>
      <c r="K1369" s="1"/>
      <c r="L1369" s="1"/>
      <c r="M1369" s="1"/>
      <c r="BL1369" s="1"/>
      <c r="BT1369" s="6"/>
      <c r="CT1369" s="8"/>
      <c r="CV1369" s="8"/>
      <c r="CW1369" s="8"/>
      <c r="CY1369" s="18"/>
    </row>
    <row r="1370" spans="5:103" s="5" customFormat="1" x14ac:dyDescent="0.25">
      <c r="E1370" s="64"/>
      <c r="K1370" s="1"/>
      <c r="L1370" s="1"/>
      <c r="M1370" s="1"/>
      <c r="BL1370" s="1"/>
      <c r="BT1370" s="6"/>
      <c r="CT1370" s="8"/>
      <c r="CV1370" s="8"/>
      <c r="CW1370" s="8"/>
      <c r="CY1370" s="18"/>
    </row>
    <row r="1371" spans="5:103" s="5" customFormat="1" x14ac:dyDescent="0.25">
      <c r="E1371" s="64"/>
      <c r="K1371" s="1"/>
      <c r="L1371" s="1"/>
      <c r="M1371" s="1"/>
      <c r="BL1371" s="1"/>
      <c r="BT1371" s="6"/>
      <c r="CT1371" s="8"/>
      <c r="CV1371" s="8"/>
      <c r="CW1371" s="8"/>
      <c r="CY1371" s="18"/>
    </row>
    <row r="1372" spans="5:103" s="5" customFormat="1" x14ac:dyDescent="0.25">
      <c r="E1372" s="64"/>
      <c r="K1372" s="1"/>
      <c r="L1372" s="1"/>
      <c r="M1372" s="1"/>
      <c r="BL1372" s="1"/>
      <c r="BT1372" s="6"/>
      <c r="CT1372" s="8"/>
      <c r="CV1372" s="8"/>
      <c r="CW1372" s="8"/>
      <c r="CY1372" s="18"/>
    </row>
    <row r="1373" spans="5:103" s="5" customFormat="1" x14ac:dyDescent="0.25">
      <c r="E1373" s="64"/>
      <c r="K1373" s="1"/>
      <c r="L1373" s="1"/>
      <c r="M1373" s="1"/>
      <c r="BL1373" s="1"/>
      <c r="BT1373" s="6"/>
      <c r="CT1373" s="8"/>
      <c r="CV1373" s="8"/>
      <c r="CW1373" s="8"/>
      <c r="CY1373" s="18"/>
    </row>
    <row r="1374" spans="5:103" s="5" customFormat="1" x14ac:dyDescent="0.25">
      <c r="E1374" s="64"/>
      <c r="K1374" s="1"/>
      <c r="L1374" s="1"/>
      <c r="M1374" s="1"/>
      <c r="BL1374" s="1"/>
      <c r="BT1374" s="6"/>
      <c r="CT1374" s="8"/>
      <c r="CV1374" s="8"/>
      <c r="CW1374" s="8"/>
      <c r="CY1374" s="18"/>
    </row>
    <row r="1375" spans="5:103" s="5" customFormat="1" x14ac:dyDescent="0.25">
      <c r="E1375" s="64"/>
      <c r="K1375" s="1"/>
      <c r="L1375" s="1"/>
      <c r="M1375" s="1"/>
      <c r="BL1375" s="1"/>
      <c r="BT1375" s="6"/>
      <c r="CT1375" s="8"/>
      <c r="CV1375" s="8"/>
      <c r="CW1375" s="8"/>
      <c r="CY1375" s="18"/>
    </row>
    <row r="1376" spans="5:103" s="5" customFormat="1" x14ac:dyDescent="0.25">
      <c r="E1376" s="64"/>
      <c r="K1376" s="1"/>
      <c r="L1376" s="1"/>
      <c r="M1376" s="1"/>
      <c r="BL1376" s="1"/>
      <c r="BT1376" s="6"/>
      <c r="CT1376" s="8"/>
      <c r="CV1376" s="8"/>
      <c r="CW1376" s="8"/>
      <c r="CY1376" s="18"/>
    </row>
    <row r="1377" spans="5:103" s="5" customFormat="1" x14ac:dyDescent="0.25">
      <c r="E1377" s="64"/>
      <c r="K1377" s="1"/>
      <c r="L1377" s="1"/>
      <c r="M1377" s="1"/>
      <c r="BL1377" s="1"/>
      <c r="BT1377" s="6"/>
      <c r="CT1377" s="8"/>
      <c r="CV1377" s="8"/>
      <c r="CW1377" s="8"/>
      <c r="CY1377" s="18"/>
    </row>
    <row r="1378" spans="5:103" s="5" customFormat="1" x14ac:dyDescent="0.25">
      <c r="E1378" s="64"/>
      <c r="K1378" s="1"/>
      <c r="L1378" s="1"/>
      <c r="M1378" s="1"/>
      <c r="BL1378" s="1"/>
      <c r="BT1378" s="6"/>
      <c r="CT1378" s="8"/>
      <c r="CV1378" s="8"/>
      <c r="CW1378" s="8"/>
      <c r="CY1378" s="18"/>
    </row>
    <row r="1379" spans="5:103" s="5" customFormat="1" x14ac:dyDescent="0.25">
      <c r="E1379" s="64"/>
      <c r="K1379" s="1"/>
      <c r="L1379" s="1"/>
      <c r="M1379" s="1"/>
      <c r="BL1379" s="1"/>
      <c r="BT1379" s="6"/>
      <c r="CT1379" s="8"/>
      <c r="CV1379" s="8"/>
      <c r="CW1379" s="8"/>
      <c r="CY1379" s="18"/>
    </row>
    <row r="1380" spans="5:103" s="5" customFormat="1" x14ac:dyDescent="0.25">
      <c r="E1380" s="64"/>
      <c r="K1380" s="1"/>
      <c r="L1380" s="1"/>
      <c r="M1380" s="1"/>
      <c r="BL1380" s="1"/>
      <c r="BT1380" s="6"/>
      <c r="CT1380" s="8"/>
      <c r="CV1380" s="8"/>
      <c r="CW1380" s="8"/>
      <c r="CY1380" s="18"/>
    </row>
    <row r="1381" spans="5:103" s="5" customFormat="1" x14ac:dyDescent="0.25">
      <c r="E1381" s="64"/>
      <c r="K1381" s="1"/>
      <c r="L1381" s="1"/>
      <c r="M1381" s="1"/>
      <c r="BL1381" s="1"/>
      <c r="BT1381" s="6"/>
      <c r="CT1381" s="8"/>
      <c r="CV1381" s="8"/>
      <c r="CW1381" s="8"/>
      <c r="CY1381" s="18"/>
    </row>
    <row r="1382" spans="5:103" s="5" customFormat="1" x14ac:dyDescent="0.25">
      <c r="E1382" s="64"/>
      <c r="K1382" s="1"/>
      <c r="L1382" s="1"/>
      <c r="M1382" s="1"/>
      <c r="BL1382" s="1"/>
      <c r="BT1382" s="6"/>
      <c r="CT1382" s="8"/>
      <c r="CV1382" s="8"/>
      <c r="CW1382" s="8"/>
      <c r="CY1382" s="18"/>
    </row>
    <row r="1383" spans="5:103" s="5" customFormat="1" x14ac:dyDescent="0.25">
      <c r="E1383" s="64"/>
      <c r="K1383" s="1"/>
      <c r="L1383" s="1"/>
      <c r="M1383" s="1"/>
      <c r="BL1383" s="1"/>
      <c r="BT1383" s="6"/>
      <c r="CT1383" s="8"/>
      <c r="CV1383" s="8"/>
      <c r="CW1383" s="8"/>
      <c r="CY1383" s="18"/>
    </row>
    <row r="1384" spans="5:103" s="5" customFormat="1" x14ac:dyDescent="0.25">
      <c r="E1384" s="64"/>
      <c r="K1384" s="1"/>
      <c r="L1384" s="1"/>
      <c r="M1384" s="1"/>
      <c r="BL1384" s="1"/>
      <c r="BT1384" s="6"/>
      <c r="CT1384" s="8"/>
      <c r="CV1384" s="8"/>
      <c r="CW1384" s="8"/>
      <c r="CY1384" s="18"/>
    </row>
    <row r="1385" spans="5:103" s="5" customFormat="1" x14ac:dyDescent="0.25">
      <c r="E1385" s="64"/>
      <c r="K1385" s="1"/>
      <c r="L1385" s="1"/>
      <c r="M1385" s="1"/>
      <c r="BL1385" s="1"/>
      <c r="BT1385" s="6"/>
      <c r="CT1385" s="8"/>
      <c r="CV1385" s="8"/>
      <c r="CW1385" s="8"/>
      <c r="CY1385" s="18"/>
    </row>
    <row r="1386" spans="5:103" s="5" customFormat="1" x14ac:dyDescent="0.25">
      <c r="E1386" s="64"/>
      <c r="K1386" s="1"/>
      <c r="L1386" s="1"/>
      <c r="M1386" s="1"/>
      <c r="BL1386" s="1"/>
      <c r="BT1386" s="6"/>
      <c r="CT1386" s="8"/>
      <c r="CV1386" s="8"/>
      <c r="CW1386" s="8"/>
      <c r="CY1386" s="18"/>
    </row>
    <row r="1387" spans="5:103" s="5" customFormat="1" x14ac:dyDescent="0.25">
      <c r="E1387" s="64"/>
      <c r="K1387" s="1"/>
      <c r="L1387" s="1"/>
      <c r="M1387" s="1"/>
      <c r="BL1387" s="1"/>
      <c r="BT1387" s="6"/>
      <c r="CT1387" s="8"/>
      <c r="CV1387" s="8"/>
      <c r="CW1387" s="8"/>
      <c r="CY1387" s="18"/>
    </row>
    <row r="1388" spans="5:103" s="5" customFormat="1" x14ac:dyDescent="0.25">
      <c r="E1388" s="64"/>
      <c r="K1388" s="1"/>
      <c r="L1388" s="1"/>
      <c r="M1388" s="1"/>
      <c r="BL1388" s="1"/>
      <c r="BT1388" s="6"/>
      <c r="CT1388" s="8"/>
      <c r="CV1388" s="8"/>
      <c r="CW1388" s="8"/>
      <c r="CY1388" s="18"/>
    </row>
    <row r="1389" spans="5:103" s="5" customFormat="1" x14ac:dyDescent="0.25">
      <c r="E1389" s="64"/>
      <c r="K1389" s="1"/>
      <c r="L1389" s="1"/>
      <c r="M1389" s="1"/>
      <c r="BL1389" s="1"/>
      <c r="BT1389" s="6"/>
      <c r="CT1389" s="8"/>
      <c r="CV1389" s="8"/>
      <c r="CW1389" s="8"/>
      <c r="CY1389" s="18"/>
    </row>
    <row r="1390" spans="5:103" s="5" customFormat="1" x14ac:dyDescent="0.25">
      <c r="E1390" s="64"/>
      <c r="K1390" s="1"/>
      <c r="L1390" s="1"/>
      <c r="M1390" s="1"/>
      <c r="BL1390" s="1"/>
      <c r="BT1390" s="6"/>
      <c r="CT1390" s="8"/>
      <c r="CV1390" s="8"/>
      <c r="CW1390" s="8"/>
      <c r="CY1390" s="18"/>
    </row>
    <row r="1391" spans="5:103" s="5" customFormat="1" x14ac:dyDescent="0.25">
      <c r="E1391" s="64"/>
      <c r="K1391" s="1"/>
      <c r="L1391" s="1"/>
      <c r="M1391" s="1"/>
      <c r="BL1391" s="1"/>
      <c r="BT1391" s="6"/>
      <c r="CT1391" s="8"/>
      <c r="CV1391" s="8"/>
      <c r="CW1391" s="8"/>
      <c r="CY1391" s="18"/>
    </row>
    <row r="1392" spans="5:103" s="5" customFormat="1" x14ac:dyDescent="0.25">
      <c r="E1392" s="64"/>
      <c r="K1392" s="1"/>
      <c r="L1392" s="1"/>
      <c r="M1392" s="1"/>
      <c r="BL1392" s="1"/>
      <c r="BT1392" s="6"/>
      <c r="CT1392" s="8"/>
      <c r="CV1392" s="8"/>
      <c r="CW1392" s="8"/>
      <c r="CY1392" s="18"/>
    </row>
    <row r="1393" spans="5:103" s="5" customFormat="1" x14ac:dyDescent="0.25">
      <c r="E1393" s="64"/>
      <c r="K1393" s="1"/>
      <c r="L1393" s="1"/>
      <c r="M1393" s="1"/>
      <c r="BL1393" s="1"/>
      <c r="BT1393" s="6"/>
      <c r="CT1393" s="8"/>
      <c r="CV1393" s="8"/>
      <c r="CW1393" s="8"/>
      <c r="CY1393" s="18"/>
    </row>
    <row r="1394" spans="5:103" s="5" customFormat="1" x14ac:dyDescent="0.25">
      <c r="E1394" s="64"/>
      <c r="K1394" s="1"/>
      <c r="L1394" s="1"/>
      <c r="M1394" s="1"/>
      <c r="BL1394" s="1"/>
      <c r="BT1394" s="6"/>
      <c r="CT1394" s="8"/>
      <c r="CV1394" s="8"/>
      <c r="CW1394" s="8"/>
      <c r="CY1394" s="18"/>
    </row>
    <row r="1395" spans="5:103" s="5" customFormat="1" x14ac:dyDescent="0.25">
      <c r="E1395" s="64"/>
      <c r="K1395" s="1"/>
      <c r="L1395" s="1"/>
      <c r="M1395" s="1"/>
      <c r="BL1395" s="1"/>
      <c r="BT1395" s="6"/>
      <c r="CT1395" s="8"/>
      <c r="CV1395" s="8"/>
      <c r="CW1395" s="8"/>
      <c r="CY1395" s="18"/>
    </row>
    <row r="1396" spans="5:103" s="5" customFormat="1" x14ac:dyDescent="0.25">
      <c r="E1396" s="64"/>
      <c r="K1396" s="1"/>
      <c r="L1396" s="1"/>
      <c r="M1396" s="1"/>
      <c r="BL1396" s="1"/>
      <c r="BT1396" s="6"/>
      <c r="CT1396" s="8"/>
      <c r="CV1396" s="8"/>
      <c r="CW1396" s="8"/>
      <c r="CY1396" s="18"/>
    </row>
    <row r="1397" spans="5:103" s="5" customFormat="1" x14ac:dyDescent="0.25">
      <c r="E1397" s="64"/>
      <c r="K1397" s="1"/>
      <c r="L1397" s="1"/>
      <c r="M1397" s="1"/>
      <c r="BL1397" s="1"/>
      <c r="BT1397" s="6"/>
      <c r="CT1397" s="8"/>
      <c r="CV1397" s="8"/>
      <c r="CW1397" s="8"/>
      <c r="CY1397" s="18"/>
    </row>
    <row r="1398" spans="5:103" s="5" customFormat="1" x14ac:dyDescent="0.25">
      <c r="E1398" s="64"/>
      <c r="K1398" s="1"/>
      <c r="L1398" s="1"/>
      <c r="M1398" s="1"/>
      <c r="BL1398" s="1"/>
      <c r="BT1398" s="6"/>
      <c r="CT1398" s="8"/>
      <c r="CV1398" s="8"/>
      <c r="CW1398" s="8"/>
      <c r="CY1398" s="18"/>
    </row>
    <row r="1399" spans="5:103" s="5" customFormat="1" x14ac:dyDescent="0.25">
      <c r="E1399" s="64"/>
      <c r="K1399" s="1"/>
      <c r="L1399" s="1"/>
      <c r="M1399" s="1"/>
      <c r="BL1399" s="1"/>
      <c r="BT1399" s="6"/>
      <c r="CT1399" s="8"/>
      <c r="CV1399" s="8"/>
      <c r="CW1399" s="8"/>
      <c r="CY1399" s="18"/>
    </row>
    <row r="1400" spans="5:103" s="5" customFormat="1" x14ac:dyDescent="0.25">
      <c r="E1400" s="64"/>
      <c r="K1400" s="1"/>
      <c r="L1400" s="1"/>
      <c r="M1400" s="1"/>
      <c r="BL1400" s="1"/>
      <c r="BT1400" s="6"/>
      <c r="CT1400" s="8"/>
      <c r="CV1400" s="8"/>
      <c r="CW1400" s="8"/>
      <c r="CY1400" s="18"/>
    </row>
    <row r="1401" spans="5:103" s="5" customFormat="1" x14ac:dyDescent="0.25">
      <c r="E1401" s="64"/>
      <c r="K1401" s="1"/>
      <c r="L1401" s="1"/>
      <c r="M1401" s="1"/>
      <c r="BL1401" s="1"/>
      <c r="BT1401" s="6"/>
      <c r="CT1401" s="8"/>
      <c r="CV1401" s="8"/>
      <c r="CW1401" s="8"/>
      <c r="CY1401" s="18"/>
    </row>
    <row r="1402" spans="5:103" s="5" customFormat="1" x14ac:dyDescent="0.25">
      <c r="E1402" s="64"/>
      <c r="K1402" s="1"/>
      <c r="L1402" s="1"/>
      <c r="M1402" s="1"/>
      <c r="BL1402" s="1"/>
      <c r="BT1402" s="6"/>
      <c r="CT1402" s="8"/>
      <c r="CV1402" s="8"/>
      <c r="CW1402" s="8"/>
      <c r="CY1402" s="18"/>
    </row>
    <row r="1403" spans="5:103" s="5" customFormat="1" x14ac:dyDescent="0.25">
      <c r="E1403" s="64"/>
      <c r="K1403" s="1"/>
      <c r="L1403" s="1"/>
      <c r="M1403" s="1"/>
      <c r="BL1403" s="1"/>
      <c r="BT1403" s="6"/>
      <c r="CT1403" s="8"/>
      <c r="CV1403" s="8"/>
      <c r="CW1403" s="8"/>
      <c r="CY1403" s="18"/>
    </row>
    <row r="1404" spans="5:103" s="5" customFormat="1" x14ac:dyDescent="0.25">
      <c r="E1404" s="64"/>
      <c r="K1404" s="1"/>
      <c r="L1404" s="1"/>
      <c r="M1404" s="1"/>
      <c r="BL1404" s="1"/>
      <c r="BT1404" s="6"/>
      <c r="CT1404" s="8"/>
      <c r="CV1404" s="8"/>
      <c r="CW1404" s="8"/>
      <c r="CY1404" s="18"/>
    </row>
    <row r="1405" spans="5:103" s="5" customFormat="1" x14ac:dyDescent="0.25">
      <c r="E1405" s="64"/>
      <c r="K1405" s="1"/>
      <c r="L1405" s="1"/>
      <c r="M1405" s="1"/>
      <c r="BL1405" s="1"/>
      <c r="BT1405" s="6"/>
      <c r="CT1405" s="8"/>
      <c r="CV1405" s="8"/>
      <c r="CW1405" s="8"/>
      <c r="CY1405" s="18"/>
    </row>
    <row r="1406" spans="5:103" s="5" customFormat="1" x14ac:dyDescent="0.25">
      <c r="E1406" s="64"/>
      <c r="K1406" s="1"/>
      <c r="L1406" s="1"/>
      <c r="M1406" s="1"/>
      <c r="BL1406" s="1"/>
      <c r="BT1406" s="6"/>
      <c r="CT1406" s="8"/>
      <c r="CV1406" s="8"/>
      <c r="CW1406" s="8"/>
      <c r="CY1406" s="18"/>
    </row>
    <row r="1407" spans="5:103" s="5" customFormat="1" x14ac:dyDescent="0.25">
      <c r="E1407" s="64"/>
      <c r="K1407" s="1"/>
      <c r="L1407" s="1"/>
      <c r="M1407" s="1"/>
      <c r="BL1407" s="1"/>
      <c r="BT1407" s="6"/>
      <c r="CT1407" s="8"/>
      <c r="CV1407" s="8"/>
      <c r="CW1407" s="8"/>
      <c r="CY1407" s="18"/>
    </row>
    <row r="1408" spans="5:103" s="5" customFormat="1" x14ac:dyDescent="0.25">
      <c r="E1408" s="64"/>
      <c r="K1408" s="1"/>
      <c r="L1408" s="1"/>
      <c r="M1408" s="1"/>
      <c r="BL1408" s="1"/>
      <c r="BT1408" s="6"/>
      <c r="CT1408" s="8"/>
      <c r="CV1408" s="8"/>
      <c r="CW1408" s="8"/>
      <c r="CY1408" s="18"/>
    </row>
    <row r="1409" spans="5:103" s="5" customFormat="1" x14ac:dyDescent="0.25">
      <c r="E1409" s="64"/>
      <c r="K1409" s="1"/>
      <c r="L1409" s="1"/>
      <c r="M1409" s="1"/>
      <c r="BL1409" s="1"/>
      <c r="BT1409" s="6"/>
      <c r="CT1409" s="8"/>
      <c r="CV1409" s="8"/>
      <c r="CW1409" s="8"/>
      <c r="CY1409" s="18"/>
    </row>
    <row r="1410" spans="5:103" s="5" customFormat="1" x14ac:dyDescent="0.25">
      <c r="E1410" s="64"/>
      <c r="K1410" s="1"/>
      <c r="L1410" s="1"/>
      <c r="M1410" s="1"/>
      <c r="BL1410" s="1"/>
      <c r="BT1410" s="6"/>
      <c r="CT1410" s="8"/>
      <c r="CV1410" s="8"/>
      <c r="CW1410" s="8"/>
      <c r="CY1410" s="18"/>
    </row>
    <row r="1411" spans="5:103" s="5" customFormat="1" x14ac:dyDescent="0.25">
      <c r="E1411" s="64"/>
      <c r="K1411" s="1"/>
      <c r="L1411" s="1"/>
      <c r="M1411" s="1"/>
      <c r="BL1411" s="1"/>
      <c r="BT1411" s="6"/>
      <c r="CT1411" s="8"/>
      <c r="CV1411" s="8"/>
      <c r="CW1411" s="8"/>
      <c r="CY1411" s="18"/>
    </row>
    <row r="1412" spans="5:103" s="5" customFormat="1" x14ac:dyDescent="0.25">
      <c r="E1412" s="64"/>
      <c r="K1412" s="1"/>
      <c r="L1412" s="1"/>
      <c r="M1412" s="1"/>
      <c r="BL1412" s="1"/>
      <c r="BT1412" s="6"/>
      <c r="CT1412" s="8"/>
      <c r="CV1412" s="8"/>
      <c r="CW1412" s="8"/>
      <c r="CY1412" s="18"/>
    </row>
    <row r="1413" spans="5:103" s="5" customFormat="1" x14ac:dyDescent="0.25">
      <c r="E1413" s="64"/>
      <c r="K1413" s="1"/>
      <c r="L1413" s="1"/>
      <c r="M1413" s="1"/>
      <c r="BL1413" s="1"/>
      <c r="BT1413" s="6"/>
      <c r="CT1413" s="8"/>
      <c r="CV1413" s="8"/>
      <c r="CW1413" s="8"/>
      <c r="CY1413" s="18"/>
    </row>
    <row r="1414" spans="5:103" s="5" customFormat="1" x14ac:dyDescent="0.25">
      <c r="E1414" s="64"/>
      <c r="K1414" s="1"/>
      <c r="L1414" s="1"/>
      <c r="M1414" s="1"/>
      <c r="BL1414" s="1"/>
      <c r="BT1414" s="6"/>
      <c r="CT1414" s="8"/>
      <c r="CV1414" s="8"/>
      <c r="CW1414" s="8"/>
      <c r="CY1414" s="18"/>
    </row>
    <row r="1415" spans="5:103" s="5" customFormat="1" x14ac:dyDescent="0.25">
      <c r="E1415" s="64"/>
      <c r="K1415" s="1"/>
      <c r="L1415" s="1"/>
      <c r="M1415" s="1"/>
      <c r="BL1415" s="1"/>
      <c r="BT1415" s="6"/>
      <c r="CT1415" s="8"/>
      <c r="CV1415" s="8"/>
      <c r="CW1415" s="8"/>
      <c r="CY1415" s="18"/>
    </row>
    <row r="1416" spans="5:103" s="5" customFormat="1" x14ac:dyDescent="0.25">
      <c r="E1416" s="64"/>
      <c r="K1416" s="1"/>
      <c r="L1416" s="1"/>
      <c r="M1416" s="1"/>
      <c r="BL1416" s="1"/>
      <c r="BT1416" s="6"/>
      <c r="CT1416" s="8"/>
      <c r="CV1416" s="8"/>
      <c r="CW1416" s="8"/>
      <c r="CY1416" s="18"/>
    </row>
    <row r="1417" spans="5:103" s="5" customFormat="1" x14ac:dyDescent="0.25">
      <c r="E1417" s="64"/>
      <c r="K1417" s="1"/>
      <c r="L1417" s="1"/>
      <c r="M1417" s="1"/>
      <c r="BL1417" s="1"/>
      <c r="BT1417" s="6"/>
      <c r="CT1417" s="8"/>
      <c r="CV1417" s="8"/>
      <c r="CW1417" s="8"/>
      <c r="CY1417" s="18"/>
    </row>
    <row r="1418" spans="5:103" s="5" customFormat="1" x14ac:dyDescent="0.25">
      <c r="E1418" s="64"/>
      <c r="K1418" s="1"/>
      <c r="L1418" s="1"/>
      <c r="M1418" s="1"/>
      <c r="BL1418" s="1"/>
      <c r="BT1418" s="6"/>
      <c r="CT1418" s="8"/>
      <c r="CV1418" s="8"/>
      <c r="CW1418" s="8"/>
      <c r="CY1418" s="18"/>
    </row>
    <row r="1419" spans="5:103" s="5" customFormat="1" x14ac:dyDescent="0.25">
      <c r="E1419" s="64"/>
      <c r="K1419" s="1"/>
      <c r="L1419" s="1"/>
      <c r="M1419" s="1"/>
      <c r="BL1419" s="1"/>
      <c r="BT1419" s="6"/>
      <c r="CT1419" s="8"/>
      <c r="CV1419" s="8"/>
      <c r="CW1419" s="8"/>
      <c r="CY1419" s="18"/>
    </row>
    <row r="1420" spans="5:103" s="5" customFormat="1" x14ac:dyDescent="0.25">
      <c r="E1420" s="64"/>
      <c r="K1420" s="1"/>
      <c r="L1420" s="1"/>
      <c r="M1420" s="1"/>
      <c r="BL1420" s="1"/>
      <c r="BT1420" s="6"/>
      <c r="CT1420" s="8"/>
      <c r="CV1420" s="8"/>
      <c r="CW1420" s="8"/>
      <c r="CY1420" s="18"/>
    </row>
    <row r="1421" spans="5:103" s="5" customFormat="1" x14ac:dyDescent="0.25">
      <c r="E1421" s="64"/>
      <c r="K1421" s="1"/>
      <c r="L1421" s="1"/>
      <c r="M1421" s="1"/>
      <c r="BL1421" s="1"/>
      <c r="BT1421" s="6"/>
      <c r="CT1421" s="8"/>
      <c r="CV1421" s="8"/>
      <c r="CW1421" s="8"/>
      <c r="CY1421" s="18"/>
    </row>
    <row r="1422" spans="5:103" s="5" customFormat="1" x14ac:dyDescent="0.25">
      <c r="E1422" s="64"/>
      <c r="K1422" s="1"/>
      <c r="L1422" s="1"/>
      <c r="M1422" s="1"/>
      <c r="BL1422" s="1"/>
      <c r="BT1422" s="6"/>
      <c r="CT1422" s="8"/>
      <c r="CV1422" s="8"/>
      <c r="CW1422" s="8"/>
      <c r="CY1422" s="18"/>
    </row>
    <row r="1423" spans="5:103" s="5" customFormat="1" x14ac:dyDescent="0.25">
      <c r="E1423" s="64"/>
      <c r="K1423" s="1"/>
      <c r="L1423" s="1"/>
      <c r="M1423" s="1"/>
      <c r="BL1423" s="1"/>
      <c r="BT1423" s="6"/>
      <c r="CT1423" s="8"/>
      <c r="CV1423" s="8"/>
      <c r="CW1423" s="8"/>
      <c r="CY1423" s="18"/>
    </row>
    <row r="1424" spans="5:103" s="5" customFormat="1" x14ac:dyDescent="0.25">
      <c r="E1424" s="64"/>
      <c r="K1424" s="1"/>
      <c r="L1424" s="1"/>
      <c r="M1424" s="1"/>
      <c r="BL1424" s="1"/>
      <c r="BT1424" s="6"/>
      <c r="CT1424" s="8"/>
      <c r="CV1424" s="8"/>
      <c r="CW1424" s="8"/>
      <c r="CY1424" s="18"/>
    </row>
    <row r="1425" spans="5:103" s="5" customFormat="1" x14ac:dyDescent="0.25">
      <c r="E1425" s="64"/>
      <c r="K1425" s="1"/>
      <c r="L1425" s="1"/>
      <c r="M1425" s="1"/>
      <c r="BL1425" s="1"/>
      <c r="BT1425" s="6"/>
      <c r="CT1425" s="8"/>
      <c r="CV1425" s="8"/>
      <c r="CW1425" s="8"/>
      <c r="CY1425" s="18"/>
    </row>
    <row r="1426" spans="5:103" s="5" customFormat="1" x14ac:dyDescent="0.25">
      <c r="E1426" s="64"/>
      <c r="K1426" s="1"/>
      <c r="L1426" s="1"/>
      <c r="M1426" s="1"/>
      <c r="BL1426" s="1"/>
      <c r="BT1426" s="6"/>
      <c r="CT1426" s="8"/>
      <c r="CV1426" s="8"/>
      <c r="CW1426" s="8"/>
      <c r="CY1426" s="18"/>
    </row>
    <row r="1427" spans="5:103" s="5" customFormat="1" x14ac:dyDescent="0.25">
      <c r="E1427" s="64"/>
      <c r="K1427" s="1"/>
      <c r="L1427" s="1"/>
      <c r="M1427" s="1"/>
      <c r="BL1427" s="1"/>
      <c r="BT1427" s="6"/>
      <c r="CT1427" s="8"/>
      <c r="CV1427" s="8"/>
      <c r="CW1427" s="8"/>
      <c r="CY1427" s="18"/>
    </row>
    <row r="1428" spans="5:103" s="5" customFormat="1" x14ac:dyDescent="0.25">
      <c r="E1428" s="64"/>
      <c r="K1428" s="1"/>
      <c r="L1428" s="1"/>
      <c r="M1428" s="1"/>
      <c r="BL1428" s="1"/>
      <c r="BT1428" s="6"/>
      <c r="CT1428" s="8"/>
      <c r="CV1428" s="8"/>
      <c r="CW1428" s="8"/>
      <c r="CY1428" s="18"/>
    </row>
    <row r="1429" spans="5:103" s="5" customFormat="1" x14ac:dyDescent="0.25">
      <c r="E1429" s="64"/>
      <c r="K1429" s="1"/>
      <c r="L1429" s="1"/>
      <c r="M1429" s="1"/>
      <c r="BL1429" s="1"/>
      <c r="BT1429" s="6"/>
      <c r="CT1429" s="8"/>
      <c r="CV1429" s="8"/>
      <c r="CW1429" s="8"/>
      <c r="CY1429" s="18"/>
    </row>
    <row r="1430" spans="5:103" s="5" customFormat="1" x14ac:dyDescent="0.25">
      <c r="E1430" s="64"/>
      <c r="K1430" s="1"/>
      <c r="L1430" s="1"/>
      <c r="M1430" s="1"/>
      <c r="BL1430" s="1"/>
      <c r="BT1430" s="6"/>
      <c r="CT1430" s="8"/>
      <c r="CV1430" s="8"/>
      <c r="CW1430" s="8"/>
      <c r="CY1430" s="18"/>
    </row>
    <row r="1431" spans="5:103" s="5" customFormat="1" x14ac:dyDescent="0.25">
      <c r="E1431" s="64"/>
      <c r="K1431" s="1"/>
      <c r="L1431" s="1"/>
      <c r="M1431" s="1"/>
      <c r="BL1431" s="1"/>
      <c r="BT1431" s="6"/>
      <c r="CT1431" s="8"/>
      <c r="CV1431" s="8"/>
      <c r="CW1431" s="8"/>
      <c r="CY1431" s="18"/>
    </row>
    <row r="1432" spans="5:103" s="5" customFormat="1" x14ac:dyDescent="0.25">
      <c r="E1432" s="64"/>
      <c r="K1432" s="1"/>
      <c r="L1432" s="1"/>
      <c r="M1432" s="1"/>
      <c r="BL1432" s="1"/>
      <c r="BT1432" s="6"/>
      <c r="CT1432" s="8"/>
      <c r="CV1432" s="8"/>
      <c r="CW1432" s="8"/>
      <c r="CY1432" s="18"/>
    </row>
    <row r="1433" spans="5:103" s="5" customFormat="1" x14ac:dyDescent="0.25">
      <c r="E1433" s="64"/>
      <c r="K1433" s="1"/>
      <c r="L1433" s="1"/>
      <c r="M1433" s="1"/>
      <c r="BL1433" s="1"/>
      <c r="BT1433" s="6"/>
      <c r="CT1433" s="8"/>
      <c r="CV1433" s="8"/>
      <c r="CW1433" s="8"/>
      <c r="CY1433" s="18"/>
    </row>
    <row r="1434" spans="5:103" s="5" customFormat="1" x14ac:dyDescent="0.25">
      <c r="E1434" s="64"/>
      <c r="K1434" s="1"/>
      <c r="L1434" s="1"/>
      <c r="M1434" s="1"/>
      <c r="BL1434" s="1"/>
      <c r="BT1434" s="6"/>
      <c r="CT1434" s="8"/>
      <c r="CV1434" s="8"/>
      <c r="CW1434" s="8"/>
      <c r="CY1434" s="18"/>
    </row>
    <row r="1435" spans="5:103" s="5" customFormat="1" x14ac:dyDescent="0.25">
      <c r="E1435" s="64"/>
      <c r="K1435" s="1"/>
      <c r="L1435" s="1"/>
      <c r="M1435" s="1"/>
      <c r="BL1435" s="1"/>
      <c r="BT1435" s="6"/>
      <c r="CT1435" s="8"/>
      <c r="CV1435" s="8"/>
      <c r="CW1435" s="8"/>
      <c r="CY1435" s="18"/>
    </row>
    <row r="1436" spans="5:103" s="5" customFormat="1" x14ac:dyDescent="0.25">
      <c r="E1436" s="64"/>
      <c r="K1436" s="1"/>
      <c r="L1436" s="1"/>
      <c r="M1436" s="1"/>
      <c r="BL1436" s="1"/>
      <c r="BT1436" s="6"/>
      <c r="CT1436" s="8"/>
      <c r="CV1436" s="8"/>
      <c r="CW1436" s="8"/>
      <c r="CY1436" s="18"/>
    </row>
    <row r="1437" spans="5:103" s="5" customFormat="1" x14ac:dyDescent="0.25">
      <c r="E1437" s="64"/>
      <c r="K1437" s="1"/>
      <c r="L1437" s="1"/>
      <c r="M1437" s="1"/>
      <c r="BL1437" s="1"/>
      <c r="BT1437" s="6"/>
      <c r="CT1437" s="8"/>
      <c r="CV1437" s="8"/>
      <c r="CW1437" s="8"/>
      <c r="CY1437" s="18"/>
    </row>
    <row r="1438" spans="5:103" s="5" customFormat="1" x14ac:dyDescent="0.25">
      <c r="E1438" s="64"/>
      <c r="K1438" s="1"/>
      <c r="L1438" s="1"/>
      <c r="M1438" s="1"/>
      <c r="BL1438" s="1"/>
      <c r="BT1438" s="6"/>
      <c r="CT1438" s="8"/>
      <c r="CV1438" s="8"/>
      <c r="CW1438" s="8"/>
      <c r="CY1438" s="18"/>
    </row>
    <row r="1439" spans="5:103" s="5" customFormat="1" x14ac:dyDescent="0.25">
      <c r="E1439" s="64"/>
      <c r="K1439" s="1"/>
      <c r="L1439" s="1"/>
      <c r="M1439" s="1"/>
      <c r="BL1439" s="1"/>
      <c r="BT1439" s="6"/>
      <c r="CT1439" s="8"/>
      <c r="CV1439" s="8"/>
      <c r="CW1439" s="8"/>
      <c r="CY1439" s="18"/>
    </row>
    <row r="1440" spans="5:103" s="5" customFormat="1" x14ac:dyDescent="0.25">
      <c r="E1440" s="64"/>
      <c r="K1440" s="1"/>
      <c r="L1440" s="1"/>
      <c r="M1440" s="1"/>
      <c r="BL1440" s="1"/>
      <c r="BT1440" s="6"/>
      <c r="CT1440" s="8"/>
      <c r="CV1440" s="8"/>
      <c r="CW1440" s="8"/>
      <c r="CY1440" s="18"/>
    </row>
    <row r="1441" spans="5:103" s="5" customFormat="1" x14ac:dyDescent="0.25">
      <c r="E1441" s="64"/>
      <c r="K1441" s="1"/>
      <c r="L1441" s="1"/>
      <c r="M1441" s="1"/>
      <c r="BL1441" s="1"/>
      <c r="BT1441" s="6"/>
      <c r="CT1441" s="8"/>
      <c r="CV1441" s="8"/>
      <c r="CW1441" s="8"/>
      <c r="CY1441" s="18"/>
    </row>
    <row r="1442" spans="5:103" s="5" customFormat="1" x14ac:dyDescent="0.25">
      <c r="E1442" s="64"/>
      <c r="K1442" s="1"/>
      <c r="L1442" s="1"/>
      <c r="M1442" s="1"/>
      <c r="BL1442" s="1"/>
      <c r="BT1442" s="6"/>
      <c r="CT1442" s="8"/>
      <c r="CV1442" s="8"/>
      <c r="CW1442" s="8"/>
      <c r="CY1442" s="18"/>
    </row>
    <row r="1443" spans="5:103" s="5" customFormat="1" x14ac:dyDescent="0.25">
      <c r="E1443" s="64"/>
      <c r="K1443" s="1"/>
      <c r="L1443" s="1"/>
      <c r="M1443" s="1"/>
      <c r="BL1443" s="1"/>
      <c r="BT1443" s="6"/>
      <c r="CT1443" s="8"/>
      <c r="CV1443" s="8"/>
      <c r="CW1443" s="8"/>
      <c r="CY1443" s="18"/>
    </row>
    <row r="1444" spans="5:103" s="5" customFormat="1" x14ac:dyDescent="0.25">
      <c r="E1444" s="64"/>
      <c r="K1444" s="1"/>
      <c r="L1444" s="1"/>
      <c r="M1444" s="1"/>
      <c r="BL1444" s="1"/>
      <c r="BT1444" s="6"/>
      <c r="CT1444" s="8"/>
      <c r="CV1444" s="8"/>
      <c r="CW1444" s="8"/>
      <c r="CY1444" s="18"/>
    </row>
    <row r="1445" spans="5:103" s="5" customFormat="1" x14ac:dyDescent="0.25">
      <c r="E1445" s="64"/>
      <c r="K1445" s="1"/>
      <c r="L1445" s="1"/>
      <c r="M1445" s="1"/>
      <c r="BL1445" s="1"/>
      <c r="BT1445" s="6"/>
      <c r="CT1445" s="8"/>
      <c r="CV1445" s="8"/>
      <c r="CW1445" s="8"/>
      <c r="CY1445" s="18"/>
    </row>
    <row r="1446" spans="5:103" s="5" customFormat="1" x14ac:dyDescent="0.25">
      <c r="E1446" s="64"/>
      <c r="K1446" s="1"/>
      <c r="L1446" s="1"/>
      <c r="M1446" s="1"/>
      <c r="BL1446" s="1"/>
      <c r="BT1446" s="6"/>
      <c r="CT1446" s="8"/>
      <c r="CV1446" s="8"/>
      <c r="CW1446" s="8"/>
      <c r="CY1446" s="18"/>
    </row>
    <row r="1447" spans="5:103" s="5" customFormat="1" x14ac:dyDescent="0.25">
      <c r="E1447" s="64"/>
      <c r="K1447" s="1"/>
      <c r="L1447" s="1"/>
      <c r="M1447" s="1"/>
      <c r="BL1447" s="1"/>
      <c r="BT1447" s="6"/>
      <c r="CT1447" s="8"/>
      <c r="CV1447" s="8"/>
      <c r="CW1447" s="8"/>
      <c r="CY1447" s="18"/>
    </row>
    <row r="1448" spans="5:103" s="5" customFormat="1" x14ac:dyDescent="0.25">
      <c r="E1448" s="64"/>
      <c r="K1448" s="1"/>
      <c r="L1448" s="1"/>
      <c r="M1448" s="1"/>
      <c r="BL1448" s="1"/>
      <c r="BT1448" s="6"/>
      <c r="CT1448" s="8"/>
      <c r="CV1448" s="8"/>
      <c r="CW1448" s="8"/>
      <c r="CY1448" s="18"/>
    </row>
    <row r="1449" spans="5:103" s="5" customFormat="1" x14ac:dyDescent="0.25">
      <c r="E1449" s="64"/>
      <c r="K1449" s="1"/>
      <c r="L1449" s="1"/>
      <c r="M1449" s="1"/>
      <c r="BL1449" s="1"/>
      <c r="BT1449" s="6"/>
      <c r="CT1449" s="8"/>
      <c r="CV1449" s="8"/>
      <c r="CW1449" s="8"/>
      <c r="CY1449" s="18"/>
    </row>
    <row r="1450" spans="5:103" s="5" customFormat="1" x14ac:dyDescent="0.25">
      <c r="E1450" s="64"/>
      <c r="K1450" s="1"/>
      <c r="L1450" s="1"/>
      <c r="M1450" s="1"/>
      <c r="BL1450" s="1"/>
      <c r="BT1450" s="6"/>
      <c r="CT1450" s="8"/>
      <c r="CV1450" s="8"/>
      <c r="CW1450" s="8"/>
      <c r="CY1450" s="18"/>
    </row>
    <row r="1451" spans="5:103" s="5" customFormat="1" x14ac:dyDescent="0.25">
      <c r="E1451" s="64"/>
      <c r="K1451" s="1"/>
      <c r="L1451" s="1"/>
      <c r="M1451" s="1"/>
      <c r="BL1451" s="1"/>
      <c r="BT1451" s="6"/>
      <c r="CT1451" s="8"/>
      <c r="CV1451" s="8"/>
      <c r="CW1451" s="8"/>
      <c r="CY1451" s="18"/>
    </row>
    <row r="1452" spans="5:103" s="5" customFormat="1" x14ac:dyDescent="0.25">
      <c r="E1452" s="64"/>
      <c r="K1452" s="1"/>
      <c r="L1452" s="1"/>
      <c r="M1452" s="1"/>
      <c r="BL1452" s="1"/>
      <c r="BT1452" s="6"/>
      <c r="CT1452" s="8"/>
      <c r="CV1452" s="8"/>
      <c r="CW1452" s="8"/>
      <c r="CY1452" s="18"/>
    </row>
    <row r="1453" spans="5:103" s="5" customFormat="1" x14ac:dyDescent="0.25">
      <c r="E1453" s="64"/>
      <c r="K1453" s="1"/>
      <c r="L1453" s="1"/>
      <c r="M1453" s="1"/>
      <c r="BL1453" s="1"/>
      <c r="BT1453" s="6"/>
      <c r="CT1453" s="8"/>
      <c r="CV1453" s="8"/>
      <c r="CW1453" s="8"/>
      <c r="CY1453" s="18"/>
    </row>
    <row r="1454" spans="5:103" s="5" customFormat="1" x14ac:dyDescent="0.25">
      <c r="E1454" s="64"/>
      <c r="K1454" s="1"/>
      <c r="L1454" s="1"/>
      <c r="M1454" s="1"/>
      <c r="BL1454" s="1"/>
      <c r="BT1454" s="6"/>
      <c r="CT1454" s="8"/>
      <c r="CV1454" s="8"/>
      <c r="CW1454" s="8"/>
      <c r="CY1454" s="18"/>
    </row>
    <row r="1455" spans="5:103" s="5" customFormat="1" x14ac:dyDescent="0.25">
      <c r="E1455" s="64"/>
      <c r="K1455" s="1"/>
      <c r="L1455" s="1"/>
      <c r="M1455" s="1"/>
      <c r="BL1455" s="1"/>
      <c r="BT1455" s="6"/>
      <c r="CT1455" s="8"/>
      <c r="CV1455" s="8"/>
      <c r="CW1455" s="8"/>
      <c r="CY1455" s="18"/>
    </row>
    <row r="1456" spans="5:103" s="5" customFormat="1" x14ac:dyDescent="0.25">
      <c r="E1456" s="64"/>
      <c r="K1456" s="1"/>
      <c r="L1456" s="1"/>
      <c r="M1456" s="1"/>
      <c r="BL1456" s="1"/>
      <c r="BT1456" s="6"/>
      <c r="CT1456" s="8"/>
      <c r="CV1456" s="8"/>
      <c r="CW1456" s="8"/>
      <c r="CY1456" s="18"/>
    </row>
    <row r="1457" spans="5:103" s="5" customFormat="1" x14ac:dyDescent="0.25">
      <c r="E1457" s="64"/>
      <c r="K1457" s="1"/>
      <c r="L1457" s="1"/>
      <c r="M1457" s="1"/>
      <c r="BL1457" s="1"/>
      <c r="BT1457" s="6"/>
      <c r="CT1457" s="8"/>
      <c r="CV1457" s="8"/>
      <c r="CW1457" s="8"/>
      <c r="CY1457" s="18"/>
    </row>
    <row r="1458" spans="5:103" s="5" customFormat="1" x14ac:dyDescent="0.25">
      <c r="E1458" s="64"/>
      <c r="K1458" s="1"/>
      <c r="L1458" s="1"/>
      <c r="M1458" s="1"/>
      <c r="BL1458" s="1"/>
      <c r="BT1458" s="6"/>
      <c r="CT1458" s="8"/>
      <c r="CV1458" s="8"/>
      <c r="CW1458" s="8"/>
      <c r="CY1458" s="18"/>
    </row>
    <row r="1459" spans="5:103" s="5" customFormat="1" x14ac:dyDescent="0.25">
      <c r="E1459" s="64"/>
      <c r="K1459" s="1"/>
      <c r="L1459" s="1"/>
      <c r="M1459" s="1"/>
      <c r="BL1459" s="1"/>
      <c r="BT1459" s="6"/>
      <c r="CT1459" s="8"/>
      <c r="CV1459" s="8"/>
      <c r="CW1459" s="8"/>
      <c r="CY1459" s="18"/>
    </row>
    <row r="1460" spans="5:103" s="5" customFormat="1" x14ac:dyDescent="0.25">
      <c r="E1460" s="64"/>
      <c r="K1460" s="1"/>
      <c r="L1460" s="1"/>
      <c r="M1460" s="1"/>
      <c r="BL1460" s="1"/>
      <c r="BT1460" s="6"/>
      <c r="CT1460" s="8"/>
      <c r="CV1460" s="8"/>
      <c r="CW1460" s="8"/>
      <c r="CY1460" s="18"/>
    </row>
    <row r="1461" spans="5:103" s="5" customFormat="1" x14ac:dyDescent="0.25">
      <c r="E1461" s="64"/>
      <c r="K1461" s="1"/>
      <c r="L1461" s="1"/>
      <c r="M1461" s="1"/>
      <c r="BL1461" s="1"/>
      <c r="BT1461" s="6"/>
      <c r="CT1461" s="8"/>
      <c r="CV1461" s="8"/>
      <c r="CW1461" s="8"/>
      <c r="CY1461" s="18"/>
    </row>
    <row r="1462" spans="5:103" s="5" customFormat="1" x14ac:dyDescent="0.25">
      <c r="E1462" s="64"/>
      <c r="K1462" s="1"/>
      <c r="L1462" s="1"/>
      <c r="M1462" s="1"/>
      <c r="BL1462" s="1"/>
      <c r="BT1462" s="6"/>
      <c r="CT1462" s="8"/>
      <c r="CV1462" s="8"/>
      <c r="CW1462" s="8"/>
      <c r="CY1462" s="18"/>
    </row>
    <row r="1463" spans="5:103" s="5" customFormat="1" x14ac:dyDescent="0.25">
      <c r="E1463" s="64"/>
      <c r="K1463" s="1"/>
      <c r="L1463" s="1"/>
      <c r="M1463" s="1"/>
      <c r="BL1463" s="1"/>
      <c r="BT1463" s="6"/>
      <c r="CT1463" s="8"/>
      <c r="CV1463" s="8"/>
      <c r="CW1463" s="8"/>
      <c r="CY1463" s="18"/>
    </row>
    <row r="1464" spans="5:103" s="5" customFormat="1" x14ac:dyDescent="0.25">
      <c r="E1464" s="64"/>
      <c r="K1464" s="1"/>
      <c r="L1464" s="1"/>
      <c r="M1464" s="1"/>
      <c r="BL1464" s="1"/>
      <c r="BT1464" s="6"/>
      <c r="CT1464" s="8"/>
      <c r="CV1464" s="8"/>
      <c r="CW1464" s="8"/>
      <c r="CY1464" s="18"/>
    </row>
    <row r="1465" spans="5:103" s="5" customFormat="1" x14ac:dyDescent="0.25">
      <c r="E1465" s="64"/>
      <c r="K1465" s="1"/>
      <c r="L1465" s="1"/>
      <c r="M1465" s="1"/>
      <c r="BL1465" s="1"/>
      <c r="BT1465" s="6"/>
      <c r="CT1465" s="8"/>
      <c r="CV1465" s="8"/>
      <c r="CW1465" s="8"/>
      <c r="CY1465" s="18"/>
    </row>
    <row r="1466" spans="5:103" s="5" customFormat="1" x14ac:dyDescent="0.25">
      <c r="E1466" s="64"/>
      <c r="K1466" s="1"/>
      <c r="L1466" s="1"/>
      <c r="M1466" s="1"/>
      <c r="BL1466" s="1"/>
      <c r="BT1466" s="6"/>
      <c r="CT1466" s="8"/>
      <c r="CV1466" s="8"/>
      <c r="CW1466" s="8"/>
      <c r="CY1466" s="18"/>
    </row>
    <row r="1467" spans="5:103" s="5" customFormat="1" x14ac:dyDescent="0.25">
      <c r="E1467" s="64"/>
      <c r="K1467" s="1"/>
      <c r="L1467" s="1"/>
      <c r="M1467" s="1"/>
      <c r="BL1467" s="1"/>
      <c r="BT1467" s="6"/>
      <c r="CT1467" s="8"/>
      <c r="CV1467" s="8"/>
      <c r="CW1467" s="8"/>
      <c r="CY1467" s="18"/>
    </row>
    <row r="1468" spans="5:103" s="5" customFormat="1" x14ac:dyDescent="0.25">
      <c r="E1468" s="64"/>
      <c r="K1468" s="1"/>
      <c r="L1468" s="1"/>
      <c r="M1468" s="1"/>
      <c r="BL1468" s="1"/>
      <c r="BT1468" s="6"/>
      <c r="CT1468" s="8"/>
      <c r="CV1468" s="8"/>
      <c r="CW1468" s="8"/>
      <c r="CY1468" s="18"/>
    </row>
    <row r="1469" spans="5:103" s="5" customFormat="1" x14ac:dyDescent="0.25">
      <c r="E1469" s="64"/>
      <c r="K1469" s="1"/>
      <c r="L1469" s="1"/>
      <c r="M1469" s="1"/>
      <c r="BL1469" s="1"/>
      <c r="BT1469" s="6"/>
      <c r="CT1469" s="8"/>
      <c r="CV1469" s="8"/>
      <c r="CW1469" s="8"/>
      <c r="CY1469" s="18"/>
    </row>
    <row r="1470" spans="5:103" s="5" customFormat="1" x14ac:dyDescent="0.25">
      <c r="E1470" s="64"/>
      <c r="K1470" s="1"/>
      <c r="L1470" s="1"/>
      <c r="M1470" s="1"/>
      <c r="BL1470" s="1"/>
      <c r="BT1470" s="6"/>
      <c r="CT1470" s="8"/>
      <c r="CV1470" s="8"/>
      <c r="CW1470" s="8"/>
      <c r="CY1470" s="18"/>
    </row>
    <row r="1471" spans="5:103" s="5" customFormat="1" x14ac:dyDescent="0.25">
      <c r="E1471" s="64"/>
      <c r="K1471" s="1"/>
      <c r="L1471" s="1"/>
      <c r="M1471" s="1"/>
      <c r="BL1471" s="1"/>
      <c r="BT1471" s="6"/>
      <c r="CT1471" s="8"/>
      <c r="CV1471" s="8"/>
      <c r="CW1471" s="8"/>
      <c r="CY1471" s="18"/>
    </row>
    <row r="1472" spans="5:103" s="5" customFormat="1" x14ac:dyDescent="0.25">
      <c r="E1472" s="64"/>
      <c r="K1472" s="1"/>
      <c r="L1472" s="1"/>
      <c r="M1472" s="1"/>
      <c r="BL1472" s="1"/>
      <c r="BT1472" s="6"/>
      <c r="CT1472" s="8"/>
      <c r="CV1472" s="8"/>
      <c r="CW1472" s="8"/>
      <c r="CY1472" s="18"/>
    </row>
    <row r="1473" spans="5:103" s="5" customFormat="1" x14ac:dyDescent="0.25">
      <c r="E1473" s="64"/>
      <c r="K1473" s="1"/>
      <c r="L1473" s="1"/>
      <c r="M1473" s="1"/>
      <c r="BL1473" s="1"/>
      <c r="BT1473" s="6"/>
      <c r="CT1473" s="8"/>
      <c r="CV1473" s="8"/>
      <c r="CW1473" s="8"/>
      <c r="CY1473" s="18"/>
    </row>
    <row r="1474" spans="5:103" s="5" customFormat="1" x14ac:dyDescent="0.25">
      <c r="E1474" s="64"/>
      <c r="K1474" s="1"/>
      <c r="L1474" s="1"/>
      <c r="M1474" s="1"/>
      <c r="BL1474" s="1"/>
      <c r="BT1474" s="6"/>
      <c r="CT1474" s="8"/>
      <c r="CV1474" s="8"/>
      <c r="CW1474" s="8"/>
      <c r="CY1474" s="18"/>
    </row>
    <row r="1475" spans="5:103" s="5" customFormat="1" x14ac:dyDescent="0.25">
      <c r="E1475" s="64"/>
      <c r="K1475" s="1"/>
      <c r="L1475" s="1"/>
      <c r="M1475" s="1"/>
      <c r="BL1475" s="1"/>
      <c r="BT1475" s="6"/>
      <c r="CT1475" s="8"/>
      <c r="CV1475" s="8"/>
      <c r="CW1475" s="8"/>
      <c r="CY1475" s="18"/>
    </row>
    <row r="1476" spans="5:103" s="5" customFormat="1" x14ac:dyDescent="0.25">
      <c r="E1476" s="64"/>
      <c r="K1476" s="1"/>
      <c r="L1476" s="1"/>
      <c r="M1476" s="1"/>
      <c r="BL1476" s="1"/>
      <c r="BT1476" s="6"/>
      <c r="CT1476" s="8"/>
      <c r="CV1476" s="8"/>
      <c r="CW1476" s="8"/>
      <c r="CY1476" s="18"/>
    </row>
    <row r="1477" spans="5:103" s="5" customFormat="1" x14ac:dyDescent="0.25">
      <c r="E1477" s="64"/>
      <c r="K1477" s="1"/>
      <c r="L1477" s="1"/>
      <c r="M1477" s="1"/>
      <c r="BL1477" s="1"/>
      <c r="BT1477" s="6"/>
      <c r="CT1477" s="8"/>
      <c r="CV1477" s="8"/>
      <c r="CW1477" s="8"/>
      <c r="CY1477" s="18"/>
    </row>
    <row r="1478" spans="5:103" s="5" customFormat="1" x14ac:dyDescent="0.25">
      <c r="E1478" s="64"/>
      <c r="K1478" s="1"/>
      <c r="L1478" s="1"/>
      <c r="M1478" s="1"/>
      <c r="BL1478" s="1"/>
      <c r="BT1478" s="6"/>
      <c r="CT1478" s="8"/>
      <c r="CV1478" s="8"/>
      <c r="CW1478" s="8"/>
      <c r="CY1478" s="18"/>
    </row>
    <row r="1479" spans="5:103" s="5" customFormat="1" x14ac:dyDescent="0.25">
      <c r="E1479" s="64"/>
      <c r="K1479" s="1"/>
      <c r="L1479" s="1"/>
      <c r="M1479" s="1"/>
      <c r="BL1479" s="1"/>
      <c r="BT1479" s="6"/>
      <c r="CT1479" s="8"/>
      <c r="CV1479" s="8"/>
      <c r="CW1479" s="8"/>
      <c r="CY1479" s="18"/>
    </row>
    <row r="1480" spans="5:103" s="5" customFormat="1" x14ac:dyDescent="0.25">
      <c r="E1480" s="64"/>
      <c r="K1480" s="1"/>
      <c r="L1480" s="1"/>
      <c r="M1480" s="1"/>
      <c r="BL1480" s="1"/>
      <c r="BT1480" s="6"/>
      <c r="CT1480" s="8"/>
      <c r="CV1480" s="8"/>
      <c r="CW1480" s="8"/>
      <c r="CY1480" s="18"/>
    </row>
    <row r="1481" spans="5:103" s="5" customFormat="1" x14ac:dyDescent="0.25">
      <c r="E1481" s="64"/>
      <c r="K1481" s="1"/>
      <c r="L1481" s="1"/>
      <c r="M1481" s="1"/>
      <c r="BL1481" s="1"/>
      <c r="BT1481" s="6"/>
      <c r="CT1481" s="8"/>
      <c r="CV1481" s="8"/>
      <c r="CW1481" s="8"/>
      <c r="CY1481" s="18"/>
    </row>
    <row r="1482" spans="5:103" s="5" customFormat="1" x14ac:dyDescent="0.25">
      <c r="E1482" s="64"/>
      <c r="K1482" s="1"/>
      <c r="L1482" s="1"/>
      <c r="M1482" s="1"/>
      <c r="BL1482" s="1"/>
      <c r="BT1482" s="6"/>
      <c r="CT1482" s="8"/>
      <c r="CV1482" s="8"/>
      <c r="CW1482" s="8"/>
      <c r="CY1482" s="18"/>
    </row>
    <row r="1483" spans="5:103" s="5" customFormat="1" x14ac:dyDescent="0.25">
      <c r="E1483" s="64"/>
      <c r="K1483" s="1"/>
      <c r="L1483" s="1"/>
      <c r="M1483" s="1"/>
      <c r="BL1483" s="1"/>
      <c r="BT1483" s="6"/>
      <c r="CT1483" s="8"/>
      <c r="CV1483" s="8"/>
      <c r="CW1483" s="8"/>
      <c r="CY1483" s="18"/>
    </row>
    <row r="1484" spans="5:103" s="5" customFormat="1" x14ac:dyDescent="0.25">
      <c r="E1484" s="64"/>
      <c r="K1484" s="1"/>
      <c r="L1484" s="1"/>
      <c r="M1484" s="1"/>
      <c r="BL1484" s="1"/>
      <c r="BT1484" s="6"/>
      <c r="CT1484" s="8"/>
      <c r="CV1484" s="8"/>
      <c r="CW1484" s="8"/>
      <c r="CY1484" s="18"/>
    </row>
    <row r="1485" spans="5:103" s="5" customFormat="1" x14ac:dyDescent="0.25">
      <c r="E1485" s="64"/>
      <c r="K1485" s="1"/>
      <c r="L1485" s="1"/>
      <c r="M1485" s="1"/>
      <c r="BL1485" s="1"/>
      <c r="BT1485" s="6"/>
      <c r="CT1485" s="8"/>
      <c r="CV1485" s="8"/>
      <c r="CW1485" s="8"/>
      <c r="CY1485" s="18"/>
    </row>
    <row r="1486" spans="5:103" s="5" customFormat="1" x14ac:dyDescent="0.25">
      <c r="E1486" s="64"/>
      <c r="K1486" s="1"/>
      <c r="L1486" s="1"/>
      <c r="M1486" s="1"/>
      <c r="BL1486" s="1"/>
      <c r="BT1486" s="6"/>
      <c r="CT1486" s="8"/>
      <c r="CV1486" s="8"/>
      <c r="CW1486" s="8"/>
      <c r="CY1486" s="18"/>
    </row>
    <row r="1487" spans="5:103" s="5" customFormat="1" x14ac:dyDescent="0.25">
      <c r="E1487" s="64"/>
      <c r="K1487" s="1"/>
      <c r="L1487" s="1"/>
      <c r="M1487" s="1"/>
      <c r="BL1487" s="1"/>
      <c r="BT1487" s="6"/>
      <c r="CT1487" s="8"/>
      <c r="CV1487" s="8"/>
      <c r="CW1487" s="8"/>
      <c r="CY1487" s="18"/>
    </row>
    <row r="1488" spans="5:103" s="5" customFormat="1" x14ac:dyDescent="0.25">
      <c r="E1488" s="64"/>
      <c r="K1488" s="1"/>
      <c r="L1488" s="1"/>
      <c r="M1488" s="1"/>
      <c r="BL1488" s="1"/>
      <c r="BT1488" s="6"/>
      <c r="CT1488" s="8"/>
      <c r="CV1488" s="8"/>
      <c r="CW1488" s="8"/>
      <c r="CY1488" s="18"/>
    </row>
    <row r="1489" spans="5:103" s="5" customFormat="1" x14ac:dyDescent="0.25">
      <c r="E1489" s="64"/>
      <c r="K1489" s="1"/>
      <c r="L1489" s="1"/>
      <c r="M1489" s="1"/>
      <c r="BL1489" s="1"/>
      <c r="BT1489" s="6"/>
      <c r="CT1489" s="8"/>
      <c r="CV1489" s="8"/>
      <c r="CW1489" s="8"/>
      <c r="CY1489" s="18"/>
    </row>
    <row r="1490" spans="5:103" s="5" customFormat="1" x14ac:dyDescent="0.25">
      <c r="E1490" s="64"/>
      <c r="K1490" s="1"/>
      <c r="L1490" s="1"/>
      <c r="M1490" s="1"/>
      <c r="BL1490" s="1"/>
      <c r="BT1490" s="6"/>
      <c r="CT1490" s="8"/>
      <c r="CV1490" s="8"/>
      <c r="CW1490" s="8"/>
      <c r="CY1490" s="18"/>
    </row>
    <row r="1491" spans="5:103" s="5" customFormat="1" x14ac:dyDescent="0.25">
      <c r="E1491" s="64"/>
      <c r="K1491" s="1"/>
      <c r="L1491" s="1"/>
      <c r="M1491" s="1"/>
      <c r="BL1491" s="1"/>
      <c r="BT1491" s="6"/>
      <c r="CT1491" s="8"/>
      <c r="CV1491" s="8"/>
      <c r="CW1491" s="8"/>
      <c r="CY1491" s="18"/>
    </row>
    <row r="1492" spans="5:103" s="5" customFormat="1" x14ac:dyDescent="0.25">
      <c r="E1492" s="64"/>
      <c r="K1492" s="1"/>
      <c r="L1492" s="1"/>
      <c r="M1492" s="1"/>
      <c r="BL1492" s="1"/>
      <c r="BT1492" s="6"/>
      <c r="CT1492" s="8"/>
      <c r="CV1492" s="8"/>
      <c r="CW1492" s="8"/>
      <c r="CY1492" s="18"/>
    </row>
    <row r="1493" spans="5:103" s="5" customFormat="1" x14ac:dyDescent="0.25">
      <c r="E1493" s="64"/>
      <c r="K1493" s="1"/>
      <c r="L1493" s="1"/>
      <c r="M1493" s="1"/>
      <c r="BL1493" s="1"/>
      <c r="BT1493" s="6"/>
      <c r="CT1493" s="8"/>
      <c r="CV1493" s="8"/>
      <c r="CW1493" s="8"/>
      <c r="CY1493" s="18"/>
    </row>
    <row r="1494" spans="5:103" s="5" customFormat="1" x14ac:dyDescent="0.25">
      <c r="E1494" s="64"/>
      <c r="K1494" s="1"/>
      <c r="L1494" s="1"/>
      <c r="M1494" s="1"/>
      <c r="BL1494" s="1"/>
      <c r="BT1494" s="6"/>
      <c r="CT1494" s="8"/>
      <c r="CV1494" s="8"/>
      <c r="CW1494" s="8"/>
      <c r="CY1494" s="18"/>
    </row>
    <row r="1495" spans="5:103" s="5" customFormat="1" x14ac:dyDescent="0.25">
      <c r="E1495" s="64"/>
      <c r="K1495" s="1"/>
      <c r="L1495" s="1"/>
      <c r="M1495" s="1"/>
      <c r="BL1495" s="1"/>
      <c r="BT1495" s="6"/>
      <c r="CT1495" s="8"/>
      <c r="CV1495" s="8"/>
      <c r="CW1495" s="8"/>
      <c r="CY1495" s="18"/>
    </row>
    <row r="1496" spans="5:103" s="5" customFormat="1" x14ac:dyDescent="0.25">
      <c r="E1496" s="64"/>
      <c r="K1496" s="1"/>
      <c r="L1496" s="1"/>
      <c r="M1496" s="1"/>
      <c r="BL1496" s="1"/>
      <c r="BT1496" s="6"/>
      <c r="CT1496" s="8"/>
      <c r="CV1496" s="8"/>
      <c r="CW1496" s="8"/>
      <c r="CY1496" s="18"/>
    </row>
    <row r="1497" spans="5:103" s="5" customFormat="1" x14ac:dyDescent="0.25">
      <c r="E1497" s="64"/>
      <c r="K1497" s="1"/>
      <c r="L1497" s="1"/>
      <c r="M1497" s="1"/>
      <c r="BL1497" s="1"/>
      <c r="BT1497" s="6"/>
      <c r="CT1497" s="8"/>
      <c r="CV1497" s="8"/>
      <c r="CW1497" s="8"/>
      <c r="CY1497" s="18"/>
    </row>
    <row r="1498" spans="5:103" s="5" customFormat="1" x14ac:dyDescent="0.25">
      <c r="E1498" s="64"/>
      <c r="K1498" s="1"/>
      <c r="L1498" s="1"/>
      <c r="M1498" s="1"/>
      <c r="BL1498" s="1"/>
      <c r="BT1498" s="6"/>
      <c r="CT1498" s="8"/>
      <c r="CV1498" s="8"/>
      <c r="CW1498" s="8"/>
      <c r="CY1498" s="18"/>
    </row>
    <row r="1499" spans="5:103" s="5" customFormat="1" x14ac:dyDescent="0.25">
      <c r="E1499" s="64"/>
      <c r="K1499" s="1"/>
      <c r="L1499" s="1"/>
      <c r="M1499" s="1"/>
      <c r="BL1499" s="1"/>
      <c r="BT1499" s="6"/>
      <c r="CT1499" s="8"/>
      <c r="CV1499" s="8"/>
      <c r="CW1499" s="8"/>
      <c r="CY1499" s="18"/>
    </row>
    <row r="1500" spans="5:103" s="5" customFormat="1" x14ac:dyDescent="0.25">
      <c r="E1500" s="64"/>
      <c r="K1500" s="1"/>
      <c r="L1500" s="1"/>
      <c r="M1500" s="1"/>
      <c r="BL1500" s="1"/>
      <c r="BT1500" s="6"/>
      <c r="CT1500" s="8"/>
      <c r="CV1500" s="8"/>
      <c r="CW1500" s="8"/>
      <c r="CY1500" s="18"/>
    </row>
    <row r="1501" spans="5:103" s="5" customFormat="1" x14ac:dyDescent="0.25">
      <c r="E1501" s="64"/>
      <c r="K1501" s="1"/>
      <c r="L1501" s="1"/>
      <c r="M1501" s="1"/>
      <c r="BL1501" s="1"/>
      <c r="BT1501" s="6"/>
      <c r="CT1501" s="8"/>
      <c r="CV1501" s="8"/>
      <c r="CW1501" s="8"/>
      <c r="CY1501" s="18"/>
    </row>
    <row r="1502" spans="5:103" s="5" customFormat="1" x14ac:dyDescent="0.25">
      <c r="E1502" s="64"/>
      <c r="K1502" s="1"/>
      <c r="L1502" s="1"/>
      <c r="M1502" s="1"/>
      <c r="BL1502" s="1"/>
      <c r="BT1502" s="6"/>
      <c r="CT1502" s="8"/>
      <c r="CV1502" s="8"/>
      <c r="CW1502" s="8"/>
      <c r="CY1502" s="18"/>
    </row>
    <row r="1503" spans="5:103" s="5" customFormat="1" x14ac:dyDescent="0.25">
      <c r="E1503" s="64"/>
      <c r="K1503" s="1"/>
      <c r="L1503" s="1"/>
      <c r="M1503" s="1"/>
      <c r="BL1503" s="1"/>
      <c r="BT1503" s="6"/>
      <c r="CT1503" s="8"/>
      <c r="CV1503" s="8"/>
      <c r="CW1503" s="8"/>
      <c r="CY1503" s="18"/>
    </row>
    <row r="1504" spans="5:103" s="5" customFormat="1" x14ac:dyDescent="0.25">
      <c r="E1504" s="64"/>
      <c r="K1504" s="1"/>
      <c r="L1504" s="1"/>
      <c r="M1504" s="1"/>
      <c r="BL1504" s="1"/>
      <c r="BT1504" s="6"/>
      <c r="CT1504" s="8"/>
      <c r="CV1504" s="8"/>
      <c r="CW1504" s="8"/>
      <c r="CY1504" s="18"/>
    </row>
    <row r="1505" spans="5:103" s="5" customFormat="1" x14ac:dyDescent="0.25">
      <c r="E1505" s="64"/>
      <c r="K1505" s="1"/>
      <c r="L1505" s="1"/>
      <c r="M1505" s="1"/>
      <c r="BL1505" s="1"/>
      <c r="BT1505" s="6"/>
      <c r="CT1505" s="8"/>
      <c r="CV1505" s="8"/>
      <c r="CW1505" s="8"/>
      <c r="CY1505" s="18"/>
    </row>
    <row r="1506" spans="5:103" s="5" customFormat="1" x14ac:dyDescent="0.25">
      <c r="E1506" s="64"/>
      <c r="K1506" s="1"/>
      <c r="L1506" s="1"/>
      <c r="M1506" s="1"/>
      <c r="BL1506" s="1"/>
      <c r="BT1506" s="6"/>
      <c r="CT1506" s="8"/>
      <c r="CV1506" s="8"/>
      <c r="CW1506" s="8"/>
      <c r="CY1506" s="18"/>
    </row>
    <row r="1507" spans="5:103" s="5" customFormat="1" x14ac:dyDescent="0.25">
      <c r="E1507" s="64"/>
      <c r="K1507" s="1"/>
      <c r="L1507" s="1"/>
      <c r="M1507" s="1"/>
      <c r="BL1507" s="1"/>
      <c r="BT1507" s="6"/>
      <c r="CT1507" s="8"/>
      <c r="CV1507" s="8"/>
      <c r="CW1507" s="8"/>
      <c r="CY1507" s="18"/>
    </row>
    <row r="1508" spans="5:103" s="5" customFormat="1" x14ac:dyDescent="0.25">
      <c r="E1508" s="64"/>
      <c r="K1508" s="1"/>
      <c r="L1508" s="1"/>
      <c r="M1508" s="1"/>
      <c r="BL1508" s="1"/>
      <c r="BT1508" s="6"/>
      <c r="CT1508" s="8"/>
      <c r="CV1508" s="8"/>
      <c r="CW1508" s="8"/>
      <c r="CY1508" s="18"/>
    </row>
    <row r="1509" spans="5:103" s="5" customFormat="1" x14ac:dyDescent="0.25">
      <c r="E1509" s="64"/>
      <c r="K1509" s="1"/>
      <c r="L1509" s="1"/>
      <c r="M1509" s="1"/>
      <c r="BL1509" s="1"/>
      <c r="BT1509" s="6"/>
      <c r="CT1509" s="8"/>
      <c r="CV1509" s="8"/>
      <c r="CW1509" s="8"/>
      <c r="CY1509" s="18"/>
    </row>
    <row r="1510" spans="5:103" s="5" customFormat="1" x14ac:dyDescent="0.25">
      <c r="E1510" s="64"/>
      <c r="K1510" s="1"/>
      <c r="L1510" s="1"/>
      <c r="M1510" s="1"/>
      <c r="BL1510" s="1"/>
      <c r="BT1510" s="6"/>
      <c r="CT1510" s="8"/>
      <c r="CV1510" s="8"/>
      <c r="CW1510" s="8"/>
      <c r="CY1510" s="18"/>
    </row>
    <row r="1511" spans="5:103" s="5" customFormat="1" x14ac:dyDescent="0.25">
      <c r="E1511" s="64"/>
      <c r="K1511" s="1"/>
      <c r="L1511" s="1"/>
      <c r="M1511" s="1"/>
      <c r="BL1511" s="1"/>
      <c r="BT1511" s="6"/>
      <c r="CT1511" s="8"/>
      <c r="CV1511" s="8"/>
      <c r="CW1511" s="8"/>
      <c r="CY1511" s="18"/>
    </row>
    <row r="1512" spans="5:103" s="5" customFormat="1" x14ac:dyDescent="0.25">
      <c r="E1512" s="64"/>
      <c r="K1512" s="1"/>
      <c r="L1512" s="1"/>
      <c r="M1512" s="1"/>
      <c r="BL1512" s="1"/>
      <c r="BT1512" s="6"/>
      <c r="CT1512" s="8"/>
      <c r="CV1512" s="8"/>
      <c r="CW1512" s="8"/>
      <c r="CY1512" s="18"/>
    </row>
    <row r="1513" spans="5:103" s="5" customFormat="1" x14ac:dyDescent="0.25">
      <c r="E1513" s="64"/>
      <c r="K1513" s="1"/>
      <c r="L1513" s="1"/>
      <c r="M1513" s="1"/>
      <c r="BL1513" s="1"/>
      <c r="BT1513" s="6"/>
      <c r="CT1513" s="8"/>
      <c r="CV1513" s="8"/>
      <c r="CW1513" s="8"/>
      <c r="CY1513" s="18"/>
    </row>
    <row r="1514" spans="5:103" s="5" customFormat="1" x14ac:dyDescent="0.25">
      <c r="E1514" s="64"/>
      <c r="K1514" s="1"/>
      <c r="L1514" s="1"/>
      <c r="M1514" s="1"/>
      <c r="BL1514" s="1"/>
      <c r="BT1514" s="6"/>
      <c r="CT1514" s="8"/>
      <c r="CV1514" s="8"/>
      <c r="CW1514" s="8"/>
      <c r="CY1514" s="18"/>
    </row>
    <row r="1515" spans="5:103" s="5" customFormat="1" x14ac:dyDescent="0.25">
      <c r="E1515" s="64"/>
      <c r="K1515" s="1"/>
      <c r="L1515" s="1"/>
      <c r="M1515" s="1"/>
      <c r="BL1515" s="1"/>
      <c r="BT1515" s="6"/>
      <c r="CT1515" s="8"/>
      <c r="CV1515" s="8"/>
      <c r="CW1515" s="8"/>
      <c r="CY1515" s="18"/>
    </row>
    <row r="1516" spans="5:103" s="5" customFormat="1" x14ac:dyDescent="0.25">
      <c r="E1516" s="64"/>
      <c r="K1516" s="1"/>
      <c r="L1516" s="1"/>
      <c r="M1516" s="1"/>
      <c r="BL1516" s="1"/>
      <c r="BT1516" s="6"/>
      <c r="CT1516" s="8"/>
      <c r="CV1516" s="8"/>
      <c r="CW1516" s="8"/>
      <c r="CY1516" s="18"/>
    </row>
    <row r="1517" spans="5:103" s="5" customFormat="1" x14ac:dyDescent="0.25">
      <c r="E1517" s="64"/>
      <c r="K1517" s="1"/>
      <c r="L1517" s="1"/>
      <c r="M1517" s="1"/>
      <c r="BL1517" s="1"/>
      <c r="BT1517" s="6"/>
      <c r="CT1517" s="8"/>
      <c r="CV1517" s="8"/>
      <c r="CW1517" s="8"/>
      <c r="CY1517" s="18"/>
    </row>
    <row r="1518" spans="5:103" s="5" customFormat="1" x14ac:dyDescent="0.25">
      <c r="E1518" s="64"/>
      <c r="K1518" s="1"/>
      <c r="L1518" s="1"/>
      <c r="M1518" s="1"/>
      <c r="BL1518" s="1"/>
      <c r="BT1518" s="6"/>
      <c r="CT1518" s="8"/>
      <c r="CV1518" s="8"/>
      <c r="CW1518" s="8"/>
      <c r="CY1518" s="18"/>
    </row>
    <row r="1519" spans="5:103" s="5" customFormat="1" x14ac:dyDescent="0.25">
      <c r="E1519" s="64"/>
      <c r="K1519" s="1"/>
      <c r="L1519" s="1"/>
      <c r="M1519" s="1"/>
      <c r="BL1519" s="1"/>
      <c r="BT1519" s="6"/>
      <c r="CT1519" s="8"/>
      <c r="CV1519" s="8"/>
      <c r="CW1519" s="8"/>
      <c r="CY1519" s="18"/>
    </row>
    <row r="1520" spans="5:103" s="5" customFormat="1" x14ac:dyDescent="0.25">
      <c r="E1520" s="64"/>
      <c r="K1520" s="1"/>
      <c r="L1520" s="1"/>
      <c r="M1520" s="1"/>
      <c r="BL1520" s="1"/>
      <c r="BT1520" s="6"/>
      <c r="CT1520" s="8"/>
      <c r="CV1520" s="8"/>
      <c r="CW1520" s="8"/>
      <c r="CY1520" s="18"/>
    </row>
    <row r="1521" spans="5:103" s="5" customFormat="1" x14ac:dyDescent="0.25">
      <c r="E1521" s="64"/>
      <c r="K1521" s="1"/>
      <c r="L1521" s="1"/>
      <c r="M1521" s="1"/>
      <c r="BL1521" s="1"/>
      <c r="BT1521" s="6"/>
      <c r="CT1521" s="8"/>
      <c r="CV1521" s="8"/>
      <c r="CW1521" s="8"/>
      <c r="CY1521" s="18"/>
    </row>
    <row r="1522" spans="5:103" s="5" customFormat="1" x14ac:dyDescent="0.25">
      <c r="E1522" s="64"/>
      <c r="K1522" s="1"/>
      <c r="L1522" s="1"/>
      <c r="M1522" s="1"/>
      <c r="BL1522" s="1"/>
      <c r="BT1522" s="6"/>
      <c r="CT1522" s="8"/>
      <c r="CV1522" s="8"/>
      <c r="CW1522" s="8"/>
      <c r="CY1522" s="18"/>
    </row>
    <row r="1523" spans="5:103" s="5" customFormat="1" x14ac:dyDescent="0.25">
      <c r="E1523" s="64"/>
      <c r="K1523" s="1"/>
      <c r="L1523" s="1"/>
      <c r="M1523" s="1"/>
      <c r="BL1523" s="1"/>
      <c r="BT1523" s="6"/>
      <c r="CT1523" s="8"/>
      <c r="CV1523" s="8"/>
      <c r="CW1523" s="8"/>
      <c r="CY1523" s="18"/>
    </row>
    <row r="1524" spans="5:103" s="5" customFormat="1" x14ac:dyDescent="0.25">
      <c r="E1524" s="64"/>
      <c r="K1524" s="1"/>
      <c r="L1524" s="1"/>
      <c r="M1524" s="1"/>
      <c r="BL1524" s="1"/>
      <c r="BT1524" s="6"/>
      <c r="CT1524" s="8"/>
      <c r="CV1524" s="8"/>
      <c r="CW1524" s="8"/>
      <c r="CY1524" s="18"/>
    </row>
    <row r="1525" spans="5:103" s="5" customFormat="1" x14ac:dyDescent="0.25">
      <c r="E1525" s="64"/>
      <c r="K1525" s="1"/>
      <c r="L1525" s="1"/>
      <c r="M1525" s="1"/>
      <c r="BL1525" s="1"/>
      <c r="BT1525" s="6"/>
      <c r="CT1525" s="8"/>
      <c r="CV1525" s="8"/>
      <c r="CW1525" s="8"/>
      <c r="CY1525" s="18"/>
    </row>
    <row r="1526" spans="5:103" s="5" customFormat="1" x14ac:dyDescent="0.25">
      <c r="E1526" s="64"/>
      <c r="K1526" s="1"/>
      <c r="L1526" s="1"/>
      <c r="M1526" s="1"/>
      <c r="BL1526" s="1"/>
      <c r="BT1526" s="6"/>
      <c r="CT1526" s="8"/>
      <c r="CV1526" s="8"/>
      <c r="CW1526" s="8"/>
      <c r="CY1526" s="18"/>
    </row>
    <row r="1527" spans="5:103" s="5" customFormat="1" x14ac:dyDescent="0.25">
      <c r="E1527" s="64"/>
      <c r="K1527" s="1"/>
      <c r="L1527" s="1"/>
      <c r="M1527" s="1"/>
      <c r="BL1527" s="1"/>
      <c r="BT1527" s="6"/>
      <c r="CT1527" s="8"/>
      <c r="CV1527" s="8"/>
      <c r="CW1527" s="8"/>
      <c r="CY1527" s="18"/>
    </row>
    <row r="1528" spans="5:103" s="5" customFormat="1" x14ac:dyDescent="0.25">
      <c r="E1528" s="64"/>
      <c r="K1528" s="1"/>
      <c r="L1528" s="1"/>
      <c r="M1528" s="1"/>
      <c r="BL1528" s="1"/>
      <c r="BT1528" s="6"/>
      <c r="CT1528" s="8"/>
      <c r="CV1528" s="8"/>
      <c r="CW1528" s="8"/>
      <c r="CY1528" s="18"/>
    </row>
    <row r="1529" spans="5:103" s="5" customFormat="1" x14ac:dyDescent="0.25">
      <c r="E1529" s="64"/>
      <c r="K1529" s="1"/>
      <c r="L1529" s="1"/>
      <c r="M1529" s="1"/>
      <c r="BL1529" s="1"/>
      <c r="BT1529" s="6"/>
      <c r="CT1529" s="8"/>
      <c r="CV1529" s="8"/>
      <c r="CW1529" s="8"/>
      <c r="CY1529" s="18"/>
    </row>
    <row r="1530" spans="5:103" s="5" customFormat="1" x14ac:dyDescent="0.25">
      <c r="E1530" s="64"/>
      <c r="K1530" s="1"/>
      <c r="L1530" s="1"/>
      <c r="M1530" s="1"/>
      <c r="BL1530" s="1"/>
      <c r="BT1530" s="6"/>
      <c r="CT1530" s="8"/>
      <c r="CV1530" s="8"/>
      <c r="CW1530" s="8"/>
      <c r="CY1530" s="18"/>
    </row>
    <row r="1531" spans="5:103" s="5" customFormat="1" x14ac:dyDescent="0.25">
      <c r="E1531" s="64"/>
      <c r="K1531" s="1"/>
      <c r="L1531" s="1"/>
      <c r="M1531" s="1"/>
      <c r="BL1531" s="1"/>
      <c r="BT1531" s="6"/>
      <c r="CT1531" s="8"/>
      <c r="CV1531" s="8"/>
      <c r="CW1531" s="8"/>
      <c r="CY1531" s="18"/>
    </row>
    <row r="1532" spans="5:103" s="5" customFormat="1" x14ac:dyDescent="0.25">
      <c r="E1532" s="64"/>
      <c r="K1532" s="1"/>
      <c r="L1532" s="1"/>
      <c r="M1532" s="1"/>
      <c r="BL1532" s="1"/>
      <c r="BT1532" s="6"/>
      <c r="CT1532" s="8"/>
      <c r="CV1532" s="8"/>
      <c r="CW1532" s="8"/>
      <c r="CY1532" s="18"/>
    </row>
    <row r="1533" spans="5:103" s="5" customFormat="1" x14ac:dyDescent="0.25">
      <c r="E1533" s="64"/>
      <c r="K1533" s="1"/>
      <c r="L1533" s="1"/>
      <c r="M1533" s="1"/>
      <c r="BL1533" s="1"/>
      <c r="BT1533" s="6"/>
      <c r="CT1533" s="8"/>
      <c r="CV1533" s="8"/>
      <c r="CW1533" s="8"/>
      <c r="CY1533" s="18"/>
    </row>
    <row r="1534" spans="5:103" s="5" customFormat="1" x14ac:dyDescent="0.25">
      <c r="E1534" s="64"/>
      <c r="K1534" s="1"/>
      <c r="L1534" s="1"/>
      <c r="M1534" s="1"/>
      <c r="BL1534" s="1"/>
      <c r="BT1534" s="6"/>
      <c r="CT1534" s="8"/>
      <c r="CV1534" s="8"/>
      <c r="CW1534" s="8"/>
      <c r="CY1534" s="18"/>
    </row>
    <row r="1535" spans="5:103" s="5" customFormat="1" x14ac:dyDescent="0.25">
      <c r="E1535" s="64"/>
      <c r="K1535" s="1"/>
      <c r="L1535" s="1"/>
      <c r="M1535" s="1"/>
      <c r="BL1535" s="1"/>
      <c r="BT1535" s="6"/>
      <c r="CT1535" s="8"/>
      <c r="CV1535" s="8"/>
      <c r="CW1535" s="8"/>
      <c r="CY1535" s="18"/>
    </row>
    <row r="1536" spans="5:103" s="5" customFormat="1" x14ac:dyDescent="0.25">
      <c r="E1536" s="64"/>
      <c r="K1536" s="1"/>
      <c r="L1536" s="1"/>
      <c r="M1536" s="1"/>
      <c r="BL1536" s="1"/>
      <c r="BT1536" s="6"/>
      <c r="CT1536" s="8"/>
      <c r="CV1536" s="8"/>
      <c r="CW1536" s="8"/>
      <c r="CY1536" s="18"/>
    </row>
    <row r="1537" spans="5:103" s="5" customFormat="1" x14ac:dyDescent="0.25">
      <c r="E1537" s="64"/>
      <c r="K1537" s="1"/>
      <c r="L1537" s="1"/>
      <c r="M1537" s="1"/>
      <c r="BL1537" s="1"/>
      <c r="BT1537" s="6"/>
      <c r="CT1537" s="8"/>
      <c r="CV1537" s="8"/>
      <c r="CW1537" s="8"/>
      <c r="CY1537" s="18"/>
    </row>
    <row r="1538" spans="5:103" s="5" customFormat="1" x14ac:dyDescent="0.25">
      <c r="E1538" s="64"/>
      <c r="K1538" s="1"/>
      <c r="L1538" s="1"/>
      <c r="M1538" s="1"/>
      <c r="BL1538" s="1"/>
      <c r="BT1538" s="6"/>
      <c r="CT1538" s="8"/>
      <c r="CV1538" s="8"/>
      <c r="CW1538" s="8"/>
      <c r="CY1538" s="18"/>
    </row>
    <row r="1539" spans="5:103" s="5" customFormat="1" x14ac:dyDescent="0.25">
      <c r="E1539" s="64"/>
      <c r="K1539" s="1"/>
      <c r="L1539" s="1"/>
      <c r="M1539" s="1"/>
      <c r="BL1539" s="1"/>
      <c r="BT1539" s="6"/>
      <c r="CT1539" s="8"/>
      <c r="CV1539" s="8"/>
      <c r="CW1539" s="8"/>
      <c r="CY1539" s="18"/>
    </row>
    <row r="1540" spans="5:103" s="5" customFormat="1" x14ac:dyDescent="0.25">
      <c r="E1540" s="64"/>
      <c r="K1540" s="1"/>
      <c r="L1540" s="1"/>
      <c r="M1540" s="1"/>
      <c r="BL1540" s="1"/>
      <c r="BT1540" s="6"/>
      <c r="CT1540" s="8"/>
      <c r="CV1540" s="8"/>
      <c r="CW1540" s="8"/>
      <c r="CY1540" s="18"/>
    </row>
    <row r="1541" spans="5:103" s="5" customFormat="1" x14ac:dyDescent="0.25">
      <c r="E1541" s="64"/>
      <c r="K1541" s="1"/>
      <c r="L1541" s="1"/>
      <c r="M1541" s="1"/>
      <c r="BL1541" s="1"/>
      <c r="BT1541" s="6"/>
      <c r="CT1541" s="8"/>
      <c r="CV1541" s="8"/>
      <c r="CW1541" s="8"/>
      <c r="CY1541" s="18"/>
    </row>
    <row r="1542" spans="5:103" s="5" customFormat="1" x14ac:dyDescent="0.25">
      <c r="E1542" s="64"/>
      <c r="K1542" s="1"/>
      <c r="L1542" s="1"/>
      <c r="M1542" s="1"/>
      <c r="BL1542" s="1"/>
      <c r="BT1542" s="6"/>
      <c r="CT1542" s="8"/>
      <c r="CV1542" s="8"/>
      <c r="CW1542" s="8"/>
      <c r="CY1542" s="18"/>
    </row>
    <row r="1543" spans="5:103" s="5" customFormat="1" x14ac:dyDescent="0.25">
      <c r="E1543" s="64"/>
      <c r="K1543" s="1"/>
      <c r="L1543" s="1"/>
      <c r="M1543" s="1"/>
      <c r="BL1543" s="1"/>
      <c r="BT1543" s="6"/>
      <c r="CT1543" s="8"/>
      <c r="CV1543" s="8"/>
      <c r="CW1543" s="8"/>
      <c r="CY1543" s="18"/>
    </row>
    <row r="1544" spans="5:103" s="5" customFormat="1" x14ac:dyDescent="0.25">
      <c r="E1544" s="64"/>
      <c r="K1544" s="1"/>
      <c r="L1544" s="1"/>
      <c r="M1544" s="1"/>
      <c r="BL1544" s="1"/>
      <c r="BT1544" s="6"/>
      <c r="CT1544" s="8"/>
      <c r="CV1544" s="8"/>
      <c r="CW1544" s="8"/>
      <c r="CY1544" s="18"/>
    </row>
    <row r="1545" spans="5:103" s="5" customFormat="1" x14ac:dyDescent="0.25">
      <c r="E1545" s="64"/>
      <c r="K1545" s="1"/>
      <c r="L1545" s="1"/>
      <c r="M1545" s="1"/>
      <c r="BL1545" s="1"/>
      <c r="BT1545" s="6"/>
      <c r="CT1545" s="8"/>
      <c r="CV1545" s="8"/>
      <c r="CW1545" s="8"/>
      <c r="CY1545" s="18"/>
    </row>
    <row r="1546" spans="5:103" s="5" customFormat="1" x14ac:dyDescent="0.25">
      <c r="E1546" s="64"/>
      <c r="K1546" s="1"/>
      <c r="L1546" s="1"/>
      <c r="M1546" s="1"/>
      <c r="BL1546" s="1"/>
      <c r="BT1546" s="6"/>
      <c r="CT1546" s="8"/>
      <c r="CV1546" s="8"/>
      <c r="CW1546" s="8"/>
      <c r="CY1546" s="18"/>
    </row>
    <row r="1547" spans="5:103" s="5" customFormat="1" x14ac:dyDescent="0.25">
      <c r="E1547" s="64"/>
      <c r="K1547" s="1"/>
      <c r="L1547" s="1"/>
      <c r="M1547" s="1"/>
      <c r="BL1547" s="1"/>
      <c r="BT1547" s="6"/>
      <c r="CT1547" s="8"/>
      <c r="CV1547" s="8"/>
      <c r="CW1547" s="8"/>
      <c r="CY1547" s="18"/>
    </row>
    <row r="1548" spans="5:103" s="5" customFormat="1" x14ac:dyDescent="0.25">
      <c r="E1548" s="64"/>
      <c r="K1548" s="1"/>
      <c r="L1548" s="1"/>
      <c r="M1548" s="1"/>
      <c r="BL1548" s="1"/>
      <c r="BT1548" s="6"/>
      <c r="CT1548" s="8"/>
      <c r="CV1548" s="8"/>
      <c r="CW1548" s="8"/>
      <c r="CY1548" s="18"/>
    </row>
    <row r="1549" spans="5:103" s="5" customFormat="1" x14ac:dyDescent="0.25">
      <c r="E1549" s="64"/>
      <c r="K1549" s="1"/>
      <c r="L1549" s="1"/>
      <c r="M1549" s="1"/>
      <c r="BL1549" s="1"/>
      <c r="BT1549" s="6"/>
      <c r="CT1549" s="8"/>
      <c r="CV1549" s="8"/>
      <c r="CW1549" s="8"/>
      <c r="CY1549" s="18"/>
    </row>
    <row r="1550" spans="5:103" s="5" customFormat="1" x14ac:dyDescent="0.25">
      <c r="E1550" s="64"/>
      <c r="K1550" s="1"/>
      <c r="L1550" s="1"/>
      <c r="M1550" s="1"/>
      <c r="BL1550" s="1"/>
      <c r="BT1550" s="6"/>
      <c r="CT1550" s="8"/>
      <c r="CV1550" s="8"/>
      <c r="CW1550" s="8"/>
      <c r="CY1550" s="18"/>
    </row>
    <row r="1551" spans="5:103" s="5" customFormat="1" x14ac:dyDescent="0.25">
      <c r="E1551" s="64"/>
      <c r="K1551" s="1"/>
      <c r="L1551" s="1"/>
      <c r="M1551" s="1"/>
      <c r="BL1551" s="1"/>
      <c r="BT1551" s="6"/>
      <c r="CT1551" s="8"/>
      <c r="CV1551" s="8"/>
      <c r="CW1551" s="8"/>
      <c r="CY1551" s="18"/>
    </row>
    <row r="1552" spans="5:103" s="5" customFormat="1" x14ac:dyDescent="0.25">
      <c r="E1552" s="64"/>
      <c r="K1552" s="1"/>
      <c r="L1552" s="1"/>
      <c r="M1552" s="1"/>
      <c r="BL1552" s="1"/>
      <c r="BT1552" s="6"/>
      <c r="CT1552" s="8"/>
      <c r="CV1552" s="8"/>
      <c r="CW1552" s="8"/>
      <c r="CY1552" s="18"/>
    </row>
    <row r="1553" spans="5:103" s="5" customFormat="1" x14ac:dyDescent="0.25">
      <c r="E1553" s="64"/>
      <c r="K1553" s="1"/>
      <c r="L1553" s="1"/>
      <c r="M1553" s="1"/>
      <c r="BL1553" s="1"/>
      <c r="BT1553" s="6"/>
      <c r="CT1553" s="8"/>
      <c r="CV1553" s="8"/>
      <c r="CW1553" s="8"/>
      <c r="CY1553" s="18"/>
    </row>
    <row r="1554" spans="5:103" s="5" customFormat="1" x14ac:dyDescent="0.25">
      <c r="E1554" s="64"/>
      <c r="K1554" s="1"/>
      <c r="L1554" s="1"/>
      <c r="M1554" s="1"/>
      <c r="BL1554" s="1"/>
      <c r="BT1554" s="6"/>
      <c r="CT1554" s="8"/>
      <c r="CV1554" s="8"/>
      <c r="CW1554" s="8"/>
      <c r="CY1554" s="18"/>
    </row>
    <row r="1555" spans="5:103" s="5" customFormat="1" x14ac:dyDescent="0.25">
      <c r="E1555" s="64"/>
      <c r="K1555" s="1"/>
      <c r="L1555" s="1"/>
      <c r="M1555" s="1"/>
      <c r="BL1555" s="1"/>
      <c r="BT1555" s="6"/>
      <c r="CT1555" s="8"/>
      <c r="CV1555" s="8"/>
      <c r="CW1555" s="8"/>
      <c r="CY1555" s="18"/>
    </row>
    <row r="1556" spans="5:103" s="5" customFormat="1" x14ac:dyDescent="0.25">
      <c r="E1556" s="64"/>
      <c r="K1556" s="1"/>
      <c r="L1556" s="1"/>
      <c r="M1556" s="1"/>
      <c r="BL1556" s="1"/>
      <c r="BT1556" s="6"/>
      <c r="CT1556" s="8"/>
      <c r="CV1556" s="8"/>
      <c r="CW1556" s="8"/>
      <c r="CY1556" s="18"/>
    </row>
    <row r="1557" spans="5:103" s="5" customFormat="1" x14ac:dyDescent="0.25">
      <c r="E1557" s="64"/>
      <c r="K1557" s="1"/>
      <c r="L1557" s="1"/>
      <c r="M1557" s="1"/>
      <c r="BL1557" s="1"/>
      <c r="BT1557" s="6"/>
      <c r="CT1557" s="8"/>
      <c r="CV1557" s="8"/>
      <c r="CW1557" s="8"/>
      <c r="CY1557" s="18"/>
    </row>
    <row r="1558" spans="5:103" s="5" customFormat="1" x14ac:dyDescent="0.25">
      <c r="E1558" s="64"/>
      <c r="K1558" s="1"/>
      <c r="L1558" s="1"/>
      <c r="M1558" s="1"/>
      <c r="BL1558" s="1"/>
      <c r="BT1558" s="6"/>
      <c r="CT1558" s="8"/>
      <c r="CV1558" s="8"/>
      <c r="CW1558" s="8"/>
      <c r="CY1558" s="18"/>
    </row>
    <row r="1559" spans="5:103" s="5" customFormat="1" x14ac:dyDescent="0.25">
      <c r="E1559" s="64"/>
      <c r="K1559" s="1"/>
      <c r="L1559" s="1"/>
      <c r="M1559" s="1"/>
      <c r="BL1559" s="1"/>
      <c r="BT1559" s="6"/>
      <c r="CT1559" s="8"/>
      <c r="CV1559" s="8"/>
      <c r="CW1559" s="8"/>
      <c r="CY1559" s="18"/>
    </row>
    <row r="1560" spans="5:103" s="5" customFormat="1" x14ac:dyDescent="0.25">
      <c r="E1560" s="64"/>
      <c r="K1560" s="1"/>
      <c r="L1560" s="1"/>
      <c r="M1560" s="1"/>
      <c r="BL1560" s="1"/>
      <c r="BT1560" s="6"/>
      <c r="CT1560" s="8"/>
      <c r="CV1560" s="8"/>
      <c r="CW1560" s="8"/>
      <c r="CY1560" s="18"/>
    </row>
    <row r="1561" spans="5:103" s="5" customFormat="1" x14ac:dyDescent="0.25">
      <c r="E1561" s="64"/>
      <c r="K1561" s="1"/>
      <c r="L1561" s="1"/>
      <c r="M1561" s="1"/>
      <c r="BL1561" s="1"/>
      <c r="BT1561" s="6"/>
      <c r="CT1561" s="8"/>
      <c r="CV1561" s="8"/>
      <c r="CW1561" s="8"/>
      <c r="CY1561" s="18"/>
    </row>
    <row r="1562" spans="5:103" s="5" customFormat="1" x14ac:dyDescent="0.25">
      <c r="E1562" s="64"/>
      <c r="K1562" s="1"/>
      <c r="L1562" s="1"/>
      <c r="M1562" s="1"/>
      <c r="BL1562" s="1"/>
      <c r="BT1562" s="6"/>
      <c r="CT1562" s="8"/>
      <c r="CV1562" s="8"/>
      <c r="CW1562" s="8"/>
      <c r="CY1562" s="18"/>
    </row>
    <row r="1563" spans="5:103" s="5" customFormat="1" x14ac:dyDescent="0.25">
      <c r="E1563" s="64"/>
      <c r="K1563" s="1"/>
      <c r="L1563" s="1"/>
      <c r="M1563" s="1"/>
      <c r="BL1563" s="1"/>
      <c r="BT1563" s="6"/>
      <c r="CT1563" s="8"/>
      <c r="CV1563" s="8"/>
      <c r="CW1563" s="8"/>
      <c r="CY1563" s="18"/>
    </row>
    <row r="1564" spans="5:103" s="5" customFormat="1" x14ac:dyDescent="0.25">
      <c r="E1564" s="64"/>
      <c r="K1564" s="1"/>
      <c r="L1564" s="1"/>
      <c r="M1564" s="1"/>
      <c r="BL1564" s="1"/>
      <c r="BT1564" s="6"/>
      <c r="CT1564" s="8"/>
      <c r="CV1564" s="8"/>
      <c r="CW1564" s="8"/>
      <c r="CY1564" s="18"/>
    </row>
    <row r="1565" spans="5:103" s="5" customFormat="1" x14ac:dyDescent="0.25">
      <c r="E1565" s="64"/>
      <c r="K1565" s="1"/>
      <c r="L1565" s="1"/>
      <c r="M1565" s="1"/>
      <c r="BL1565" s="1"/>
      <c r="BT1565" s="6"/>
      <c r="CT1565" s="8"/>
      <c r="CV1565" s="8"/>
      <c r="CW1565" s="8"/>
      <c r="CY1565" s="18"/>
    </row>
    <row r="1566" spans="5:103" s="5" customFormat="1" x14ac:dyDescent="0.25">
      <c r="E1566" s="64"/>
      <c r="K1566" s="1"/>
      <c r="L1566" s="1"/>
      <c r="M1566" s="1"/>
      <c r="BL1566" s="1"/>
      <c r="BT1566" s="6"/>
      <c r="CT1566" s="8"/>
      <c r="CV1566" s="8"/>
      <c r="CW1566" s="8"/>
      <c r="CY1566" s="18"/>
    </row>
    <row r="1567" spans="5:103" s="5" customFormat="1" x14ac:dyDescent="0.25">
      <c r="E1567" s="64"/>
      <c r="K1567" s="1"/>
      <c r="L1567" s="1"/>
      <c r="M1567" s="1"/>
      <c r="BL1567" s="1"/>
      <c r="BT1567" s="6"/>
      <c r="CT1567" s="8"/>
      <c r="CV1567" s="8"/>
      <c r="CW1567" s="8"/>
      <c r="CY1567" s="18"/>
    </row>
    <row r="1568" spans="5:103" s="5" customFormat="1" x14ac:dyDescent="0.25">
      <c r="E1568" s="64"/>
      <c r="K1568" s="1"/>
      <c r="L1568" s="1"/>
      <c r="M1568" s="1"/>
      <c r="BL1568" s="1"/>
      <c r="BT1568" s="6"/>
      <c r="CT1568" s="8"/>
      <c r="CV1568" s="8"/>
      <c r="CW1568" s="8"/>
      <c r="CY1568" s="18"/>
    </row>
    <row r="1569" spans="5:103" s="5" customFormat="1" x14ac:dyDescent="0.25">
      <c r="E1569" s="64"/>
      <c r="K1569" s="1"/>
      <c r="L1569" s="1"/>
      <c r="M1569" s="1"/>
      <c r="BL1569" s="1"/>
      <c r="BT1569" s="6"/>
      <c r="CT1569" s="8"/>
      <c r="CV1569" s="8"/>
      <c r="CW1569" s="8"/>
      <c r="CY1569" s="18"/>
    </row>
    <row r="1570" spans="5:103" s="5" customFormat="1" x14ac:dyDescent="0.25">
      <c r="E1570" s="64"/>
      <c r="K1570" s="1"/>
      <c r="L1570" s="1"/>
      <c r="M1570" s="1"/>
      <c r="BL1570" s="1"/>
      <c r="BT1570" s="6"/>
      <c r="CT1570" s="8"/>
      <c r="CV1570" s="8"/>
      <c r="CW1570" s="8"/>
      <c r="CY1570" s="18"/>
    </row>
    <row r="1571" spans="5:103" s="5" customFormat="1" x14ac:dyDescent="0.25">
      <c r="E1571" s="64"/>
      <c r="K1571" s="1"/>
      <c r="L1571" s="1"/>
      <c r="M1571" s="1"/>
      <c r="BL1571" s="1"/>
      <c r="BT1571" s="6"/>
      <c r="CT1571" s="8"/>
      <c r="CV1571" s="8"/>
      <c r="CW1571" s="8"/>
      <c r="CY1571" s="18"/>
    </row>
    <row r="1572" spans="5:103" s="5" customFormat="1" x14ac:dyDescent="0.25">
      <c r="E1572" s="64"/>
      <c r="K1572" s="1"/>
      <c r="L1572" s="1"/>
      <c r="M1572" s="1"/>
      <c r="BL1572" s="1"/>
      <c r="BT1572" s="6"/>
      <c r="CT1572" s="8"/>
      <c r="CV1572" s="8"/>
      <c r="CW1572" s="8"/>
      <c r="CY1572" s="18"/>
    </row>
    <row r="1573" spans="5:103" s="5" customFormat="1" x14ac:dyDescent="0.25">
      <c r="E1573" s="64"/>
      <c r="K1573" s="1"/>
      <c r="L1573" s="1"/>
      <c r="M1573" s="1"/>
      <c r="BL1573" s="1"/>
      <c r="BT1573" s="6"/>
      <c r="CT1573" s="8"/>
      <c r="CV1573" s="8"/>
      <c r="CW1573" s="8"/>
      <c r="CY1573" s="18"/>
    </row>
    <row r="1574" spans="5:103" s="5" customFormat="1" x14ac:dyDescent="0.25">
      <c r="E1574" s="64"/>
      <c r="K1574" s="1"/>
      <c r="L1574" s="1"/>
      <c r="M1574" s="1"/>
      <c r="BL1574" s="1"/>
      <c r="BT1574" s="6"/>
      <c r="CT1574" s="8"/>
      <c r="CV1574" s="8"/>
      <c r="CW1574" s="8"/>
      <c r="CY1574" s="18"/>
    </row>
    <row r="1575" spans="5:103" s="5" customFormat="1" x14ac:dyDescent="0.25">
      <c r="E1575" s="64"/>
      <c r="K1575" s="1"/>
      <c r="L1575" s="1"/>
      <c r="M1575" s="1"/>
      <c r="BL1575" s="1"/>
      <c r="BT1575" s="6"/>
      <c r="CT1575" s="8"/>
      <c r="CV1575" s="8"/>
      <c r="CW1575" s="8"/>
      <c r="CY1575" s="18"/>
    </row>
    <row r="1576" spans="5:103" s="5" customFormat="1" x14ac:dyDescent="0.25">
      <c r="E1576" s="64"/>
      <c r="K1576" s="1"/>
      <c r="L1576" s="1"/>
      <c r="M1576" s="1"/>
      <c r="BL1576" s="1"/>
      <c r="BT1576" s="6"/>
      <c r="CT1576" s="8"/>
      <c r="CV1576" s="8"/>
      <c r="CW1576" s="8"/>
      <c r="CY1576" s="18"/>
    </row>
    <row r="1577" spans="5:103" s="5" customFormat="1" x14ac:dyDescent="0.25">
      <c r="E1577" s="64"/>
      <c r="K1577" s="1"/>
      <c r="L1577" s="1"/>
      <c r="M1577" s="1"/>
      <c r="BL1577" s="1"/>
      <c r="BT1577" s="6"/>
      <c r="CT1577" s="8"/>
      <c r="CV1577" s="8"/>
      <c r="CW1577" s="8"/>
      <c r="CY1577" s="18"/>
    </row>
    <row r="1578" spans="5:103" s="5" customFormat="1" x14ac:dyDescent="0.25">
      <c r="E1578" s="64"/>
      <c r="K1578" s="1"/>
      <c r="L1578" s="1"/>
      <c r="M1578" s="1"/>
      <c r="BL1578" s="1"/>
      <c r="BT1578" s="6"/>
      <c r="CT1578" s="8"/>
      <c r="CV1578" s="8"/>
      <c r="CW1578" s="8"/>
      <c r="CY1578" s="18"/>
    </row>
    <row r="1579" spans="5:103" s="5" customFormat="1" x14ac:dyDescent="0.25">
      <c r="E1579" s="64"/>
      <c r="K1579" s="1"/>
      <c r="L1579" s="1"/>
      <c r="M1579" s="1"/>
      <c r="BL1579" s="1"/>
      <c r="BT1579" s="6"/>
      <c r="CT1579" s="8"/>
      <c r="CV1579" s="8"/>
      <c r="CW1579" s="8"/>
      <c r="CY1579" s="18"/>
    </row>
    <row r="1580" spans="5:103" s="5" customFormat="1" x14ac:dyDescent="0.25">
      <c r="E1580" s="64"/>
      <c r="K1580" s="1"/>
      <c r="L1580" s="1"/>
      <c r="M1580" s="1"/>
      <c r="BL1580" s="1"/>
      <c r="BT1580" s="6"/>
      <c r="CT1580" s="8"/>
      <c r="CV1580" s="8"/>
      <c r="CW1580" s="8"/>
      <c r="CY1580" s="18"/>
    </row>
    <row r="1581" spans="5:103" s="5" customFormat="1" x14ac:dyDescent="0.25">
      <c r="E1581" s="64"/>
      <c r="K1581" s="1"/>
      <c r="L1581" s="1"/>
      <c r="M1581" s="1"/>
      <c r="BL1581" s="1"/>
      <c r="BT1581" s="6"/>
      <c r="CT1581" s="8"/>
      <c r="CV1581" s="8"/>
      <c r="CW1581" s="8"/>
      <c r="CY1581" s="18"/>
    </row>
    <row r="1582" spans="5:103" s="5" customFormat="1" x14ac:dyDescent="0.25">
      <c r="E1582" s="64"/>
      <c r="K1582" s="1"/>
      <c r="L1582" s="1"/>
      <c r="M1582" s="1"/>
      <c r="BL1582" s="1"/>
      <c r="BT1582" s="6"/>
      <c r="CT1582" s="8"/>
      <c r="CV1582" s="8"/>
      <c r="CW1582" s="8"/>
      <c r="CY1582" s="18"/>
    </row>
    <row r="1583" spans="5:103" s="5" customFormat="1" x14ac:dyDescent="0.25">
      <c r="E1583" s="64"/>
      <c r="K1583" s="1"/>
      <c r="L1583" s="1"/>
      <c r="M1583" s="1"/>
      <c r="BL1583" s="1"/>
      <c r="BT1583" s="6"/>
      <c r="CT1583" s="8"/>
      <c r="CV1583" s="8"/>
      <c r="CW1583" s="8"/>
      <c r="CY1583" s="18"/>
    </row>
    <row r="1584" spans="5:103" s="5" customFormat="1" x14ac:dyDescent="0.25">
      <c r="E1584" s="64"/>
      <c r="K1584" s="1"/>
      <c r="L1584" s="1"/>
      <c r="M1584" s="1"/>
      <c r="BL1584" s="1"/>
      <c r="BT1584" s="6"/>
      <c r="CT1584" s="8"/>
      <c r="CV1584" s="8"/>
      <c r="CW1584" s="8"/>
      <c r="CY1584" s="18"/>
    </row>
    <row r="1585" spans="5:103" s="5" customFormat="1" x14ac:dyDescent="0.25">
      <c r="E1585" s="64"/>
      <c r="K1585" s="1"/>
      <c r="L1585" s="1"/>
      <c r="M1585" s="1"/>
      <c r="BL1585" s="1"/>
      <c r="BT1585" s="6"/>
      <c r="CT1585" s="8"/>
      <c r="CV1585" s="8"/>
      <c r="CW1585" s="8"/>
      <c r="CY1585" s="18"/>
    </row>
    <row r="1586" spans="5:103" s="5" customFormat="1" x14ac:dyDescent="0.25">
      <c r="E1586" s="64"/>
      <c r="K1586" s="1"/>
      <c r="L1586" s="1"/>
      <c r="M1586" s="1"/>
      <c r="BL1586" s="1"/>
      <c r="BT1586" s="6"/>
      <c r="CT1586" s="8"/>
      <c r="CV1586" s="8"/>
      <c r="CW1586" s="8"/>
      <c r="CY1586" s="18"/>
    </row>
    <row r="1587" spans="5:103" s="5" customFormat="1" x14ac:dyDescent="0.25">
      <c r="E1587" s="64"/>
      <c r="K1587" s="1"/>
      <c r="L1587" s="1"/>
      <c r="M1587" s="1"/>
      <c r="BL1587" s="1"/>
      <c r="BT1587" s="6"/>
      <c r="CT1587" s="8"/>
      <c r="CV1587" s="8"/>
      <c r="CW1587" s="8"/>
      <c r="CY1587" s="18"/>
    </row>
    <row r="1588" spans="5:103" s="5" customFormat="1" x14ac:dyDescent="0.25">
      <c r="E1588" s="64"/>
      <c r="K1588" s="1"/>
      <c r="L1588" s="1"/>
      <c r="M1588" s="1"/>
      <c r="BL1588" s="1"/>
      <c r="BT1588" s="6"/>
      <c r="CT1588" s="8"/>
      <c r="CV1588" s="8"/>
      <c r="CW1588" s="8"/>
      <c r="CY1588" s="18"/>
    </row>
    <row r="1589" spans="5:103" s="5" customFormat="1" x14ac:dyDescent="0.25">
      <c r="E1589" s="64"/>
      <c r="K1589" s="1"/>
      <c r="L1589" s="1"/>
      <c r="M1589" s="1"/>
      <c r="BL1589" s="1"/>
      <c r="BT1589" s="6"/>
      <c r="CT1589" s="8"/>
      <c r="CV1589" s="8"/>
      <c r="CW1589" s="8"/>
      <c r="CY1589" s="18"/>
    </row>
    <row r="1590" spans="5:103" s="5" customFormat="1" x14ac:dyDescent="0.25">
      <c r="E1590" s="64"/>
      <c r="K1590" s="1"/>
      <c r="L1590" s="1"/>
      <c r="M1590" s="1"/>
      <c r="BL1590" s="1"/>
      <c r="BT1590" s="6"/>
      <c r="CT1590" s="8"/>
      <c r="CV1590" s="8"/>
      <c r="CW1590" s="8"/>
      <c r="CY1590" s="18"/>
    </row>
    <row r="1591" spans="5:103" s="5" customFormat="1" x14ac:dyDescent="0.25">
      <c r="E1591" s="64"/>
      <c r="K1591" s="1"/>
      <c r="L1591" s="1"/>
      <c r="M1591" s="1"/>
      <c r="BL1591" s="1"/>
      <c r="BT1591" s="6"/>
      <c r="CT1591" s="8"/>
      <c r="CV1591" s="8"/>
      <c r="CW1591" s="8"/>
      <c r="CY1591" s="18"/>
    </row>
    <row r="1592" spans="5:103" s="5" customFormat="1" x14ac:dyDescent="0.25">
      <c r="E1592" s="64"/>
      <c r="K1592" s="1"/>
      <c r="L1592" s="1"/>
      <c r="M1592" s="1"/>
      <c r="BL1592" s="1"/>
      <c r="BT1592" s="6"/>
      <c r="CT1592" s="8"/>
      <c r="CV1592" s="8"/>
      <c r="CW1592" s="8"/>
      <c r="CY1592" s="18"/>
    </row>
    <row r="1593" spans="5:103" s="5" customFormat="1" x14ac:dyDescent="0.25">
      <c r="E1593" s="64"/>
      <c r="K1593" s="1"/>
      <c r="L1593" s="1"/>
      <c r="M1593" s="1"/>
      <c r="BL1593" s="1"/>
      <c r="BT1593" s="6"/>
      <c r="CT1593" s="8"/>
      <c r="CV1593" s="8"/>
      <c r="CW1593" s="8"/>
      <c r="CY1593" s="18"/>
    </row>
    <row r="1594" spans="5:103" s="5" customFormat="1" x14ac:dyDescent="0.25">
      <c r="E1594" s="64"/>
      <c r="K1594" s="1"/>
      <c r="L1594" s="1"/>
      <c r="M1594" s="1"/>
      <c r="BL1594" s="1"/>
      <c r="BT1594" s="6"/>
      <c r="CT1594" s="8"/>
      <c r="CV1594" s="8"/>
      <c r="CW1594" s="8"/>
      <c r="CY1594" s="18"/>
    </row>
    <row r="1595" spans="5:103" s="5" customFormat="1" x14ac:dyDescent="0.25">
      <c r="E1595" s="64"/>
      <c r="K1595" s="1"/>
      <c r="L1595" s="1"/>
      <c r="M1595" s="1"/>
      <c r="BL1595" s="1"/>
      <c r="BT1595" s="6"/>
      <c r="CT1595" s="8"/>
      <c r="CV1595" s="8"/>
      <c r="CW1595" s="8"/>
      <c r="CY1595" s="18"/>
    </row>
    <row r="1596" spans="5:103" s="5" customFormat="1" x14ac:dyDescent="0.25">
      <c r="E1596" s="64"/>
      <c r="K1596" s="1"/>
      <c r="L1596" s="1"/>
      <c r="M1596" s="1"/>
      <c r="BL1596" s="1"/>
      <c r="BT1596" s="6"/>
      <c r="CT1596" s="8"/>
      <c r="CV1596" s="8"/>
      <c r="CW1596" s="8"/>
      <c r="CY1596" s="18"/>
    </row>
    <row r="1597" spans="5:103" s="5" customFormat="1" x14ac:dyDescent="0.25">
      <c r="E1597" s="64"/>
      <c r="K1597" s="1"/>
      <c r="L1597" s="1"/>
      <c r="M1597" s="1"/>
      <c r="BL1597" s="1"/>
      <c r="BT1597" s="6"/>
      <c r="CT1597" s="8"/>
      <c r="CV1597" s="8"/>
      <c r="CW1597" s="8"/>
      <c r="CY1597" s="18"/>
    </row>
    <row r="1598" spans="5:103" s="5" customFormat="1" x14ac:dyDescent="0.25">
      <c r="E1598" s="64"/>
      <c r="K1598" s="1"/>
      <c r="L1598" s="1"/>
      <c r="M1598" s="1"/>
      <c r="BL1598" s="1"/>
      <c r="BT1598" s="6"/>
      <c r="CT1598" s="8"/>
      <c r="CV1598" s="8"/>
      <c r="CW1598" s="8"/>
      <c r="CY1598" s="18"/>
    </row>
    <row r="1599" spans="5:103" s="5" customFormat="1" x14ac:dyDescent="0.25">
      <c r="E1599" s="64"/>
      <c r="K1599" s="1"/>
      <c r="L1599" s="1"/>
      <c r="M1599" s="1"/>
      <c r="BL1599" s="1"/>
      <c r="BT1599" s="6"/>
      <c r="CT1599" s="8"/>
      <c r="CV1599" s="8"/>
      <c r="CW1599" s="8"/>
      <c r="CY1599" s="18"/>
    </row>
    <row r="1600" spans="5:103" s="5" customFormat="1" x14ac:dyDescent="0.25">
      <c r="E1600" s="64"/>
      <c r="K1600" s="1"/>
      <c r="L1600" s="1"/>
      <c r="M1600" s="1"/>
      <c r="BL1600" s="1"/>
      <c r="BT1600" s="6"/>
      <c r="CT1600" s="8"/>
      <c r="CV1600" s="8"/>
      <c r="CW1600" s="8"/>
      <c r="CY1600" s="18"/>
    </row>
    <row r="1601" spans="5:103" s="5" customFormat="1" x14ac:dyDescent="0.25">
      <c r="E1601" s="64"/>
      <c r="K1601" s="1"/>
      <c r="L1601" s="1"/>
      <c r="M1601" s="1"/>
      <c r="BL1601" s="1"/>
      <c r="BT1601" s="6"/>
      <c r="CT1601" s="8"/>
      <c r="CV1601" s="8"/>
      <c r="CW1601" s="8"/>
      <c r="CY1601" s="18"/>
    </row>
    <row r="1602" spans="5:103" s="5" customFormat="1" x14ac:dyDescent="0.25">
      <c r="E1602" s="64"/>
      <c r="K1602" s="1"/>
      <c r="L1602" s="1"/>
      <c r="M1602" s="1"/>
      <c r="BL1602" s="1"/>
      <c r="BT1602" s="6"/>
      <c r="CT1602" s="8"/>
      <c r="CV1602" s="8"/>
      <c r="CW1602" s="8"/>
      <c r="CY1602" s="18"/>
    </row>
    <row r="1603" spans="5:103" s="5" customFormat="1" x14ac:dyDescent="0.25">
      <c r="E1603" s="64"/>
      <c r="K1603" s="1"/>
      <c r="L1603" s="1"/>
      <c r="M1603" s="1"/>
      <c r="BL1603" s="1"/>
      <c r="BT1603" s="6"/>
      <c r="CT1603" s="8"/>
      <c r="CV1603" s="8"/>
      <c r="CW1603" s="8"/>
      <c r="CY1603" s="18"/>
    </row>
    <row r="1604" spans="5:103" s="5" customFormat="1" x14ac:dyDescent="0.25">
      <c r="E1604" s="64"/>
      <c r="K1604" s="1"/>
      <c r="L1604" s="1"/>
      <c r="M1604" s="1"/>
      <c r="BL1604" s="1"/>
      <c r="BT1604" s="6"/>
      <c r="CT1604" s="8"/>
      <c r="CV1604" s="8"/>
      <c r="CW1604" s="8"/>
      <c r="CY1604" s="18"/>
    </row>
    <row r="1605" spans="5:103" s="5" customFormat="1" x14ac:dyDescent="0.25">
      <c r="E1605" s="64"/>
      <c r="K1605" s="1"/>
      <c r="L1605" s="1"/>
      <c r="M1605" s="1"/>
      <c r="BL1605" s="1"/>
      <c r="BT1605" s="6"/>
      <c r="CT1605" s="8"/>
      <c r="CV1605" s="8"/>
      <c r="CW1605" s="8"/>
      <c r="CY1605" s="18"/>
    </row>
    <row r="1606" spans="5:103" s="5" customFormat="1" x14ac:dyDescent="0.25">
      <c r="E1606" s="64"/>
      <c r="K1606" s="1"/>
      <c r="L1606" s="1"/>
      <c r="M1606" s="1"/>
      <c r="BL1606" s="1"/>
      <c r="BT1606" s="6"/>
      <c r="CT1606" s="8"/>
      <c r="CV1606" s="8"/>
      <c r="CW1606" s="8"/>
      <c r="CY1606" s="18"/>
    </row>
    <row r="1607" spans="5:103" s="5" customFormat="1" x14ac:dyDescent="0.25">
      <c r="E1607" s="64"/>
      <c r="K1607" s="1"/>
      <c r="L1607" s="1"/>
      <c r="M1607" s="1"/>
      <c r="BL1607" s="1"/>
      <c r="BT1607" s="6"/>
      <c r="CT1607" s="8"/>
      <c r="CV1607" s="8"/>
      <c r="CW1607" s="8"/>
      <c r="CY1607" s="18"/>
    </row>
    <row r="1608" spans="5:103" s="5" customFormat="1" x14ac:dyDescent="0.25">
      <c r="E1608" s="64"/>
      <c r="K1608" s="1"/>
      <c r="L1608" s="1"/>
      <c r="M1608" s="1"/>
      <c r="BL1608" s="1"/>
      <c r="BT1608" s="6"/>
      <c r="CT1608" s="8"/>
      <c r="CV1608" s="8"/>
      <c r="CW1608" s="8"/>
      <c r="CY1608" s="18"/>
    </row>
    <row r="1609" spans="5:103" s="5" customFormat="1" x14ac:dyDescent="0.25">
      <c r="E1609" s="64"/>
      <c r="K1609" s="1"/>
      <c r="L1609" s="1"/>
      <c r="M1609" s="1"/>
      <c r="BL1609" s="1"/>
      <c r="BT1609" s="6"/>
      <c r="CT1609" s="8"/>
      <c r="CV1609" s="8"/>
      <c r="CW1609" s="8"/>
      <c r="CY1609" s="18"/>
    </row>
    <row r="1610" spans="5:103" s="5" customFormat="1" x14ac:dyDescent="0.25">
      <c r="E1610" s="64"/>
      <c r="K1610" s="1"/>
      <c r="L1610" s="1"/>
      <c r="M1610" s="1"/>
      <c r="BL1610" s="1"/>
      <c r="BT1610" s="6"/>
      <c r="CT1610" s="8"/>
      <c r="CV1610" s="8"/>
      <c r="CW1610" s="8"/>
      <c r="CY1610" s="18"/>
    </row>
    <row r="1611" spans="5:103" s="5" customFormat="1" x14ac:dyDescent="0.25">
      <c r="E1611" s="64"/>
      <c r="K1611" s="1"/>
      <c r="L1611" s="1"/>
      <c r="M1611" s="1"/>
      <c r="BL1611" s="1"/>
      <c r="BT1611" s="6"/>
      <c r="CT1611" s="8"/>
      <c r="CV1611" s="8"/>
      <c r="CW1611" s="8"/>
      <c r="CY1611" s="18"/>
    </row>
    <row r="1612" spans="5:103" s="5" customFormat="1" x14ac:dyDescent="0.25">
      <c r="E1612" s="64"/>
      <c r="K1612" s="1"/>
      <c r="L1612" s="1"/>
      <c r="M1612" s="1"/>
      <c r="BL1612" s="1"/>
      <c r="BT1612" s="6"/>
      <c r="CT1612" s="8"/>
      <c r="CV1612" s="8"/>
      <c r="CW1612" s="8"/>
      <c r="CY1612" s="18"/>
    </row>
    <row r="1613" spans="5:103" s="5" customFormat="1" x14ac:dyDescent="0.25">
      <c r="E1613" s="64"/>
      <c r="K1613" s="1"/>
      <c r="L1613" s="1"/>
      <c r="M1613" s="1"/>
      <c r="BL1613" s="1"/>
      <c r="BT1613" s="6"/>
      <c r="CT1613" s="8"/>
      <c r="CV1613" s="8"/>
      <c r="CW1613" s="8"/>
      <c r="CY1613" s="18"/>
    </row>
    <row r="1614" spans="5:103" s="5" customFormat="1" x14ac:dyDescent="0.25">
      <c r="E1614" s="64"/>
      <c r="K1614" s="1"/>
      <c r="L1614" s="1"/>
      <c r="M1614" s="1"/>
      <c r="BL1614" s="1"/>
      <c r="BT1614" s="6"/>
      <c r="CT1614" s="8"/>
      <c r="CV1614" s="8"/>
      <c r="CW1614" s="8"/>
      <c r="CY1614" s="18"/>
    </row>
    <row r="1615" spans="5:103" s="5" customFormat="1" x14ac:dyDescent="0.25">
      <c r="E1615" s="64"/>
      <c r="K1615" s="1"/>
      <c r="L1615" s="1"/>
      <c r="M1615" s="1"/>
      <c r="BL1615" s="1"/>
      <c r="BT1615" s="6"/>
      <c r="CT1615" s="8"/>
      <c r="CV1615" s="8"/>
      <c r="CW1615" s="8"/>
      <c r="CY1615" s="18"/>
    </row>
    <row r="1616" spans="5:103" s="5" customFormat="1" x14ac:dyDescent="0.25">
      <c r="E1616" s="64"/>
      <c r="K1616" s="1"/>
      <c r="L1616" s="1"/>
      <c r="M1616" s="1"/>
      <c r="BL1616" s="1"/>
      <c r="BT1616" s="6"/>
      <c r="CT1616" s="8"/>
      <c r="CV1616" s="8"/>
      <c r="CW1616" s="8"/>
      <c r="CY1616" s="18"/>
    </row>
    <row r="1617" spans="5:103" s="5" customFormat="1" x14ac:dyDescent="0.25">
      <c r="E1617" s="64"/>
      <c r="K1617" s="1"/>
      <c r="L1617" s="1"/>
      <c r="M1617" s="1"/>
      <c r="BL1617" s="1"/>
      <c r="BT1617" s="6"/>
      <c r="CT1617" s="8"/>
      <c r="CV1617" s="8"/>
      <c r="CW1617" s="8"/>
      <c r="CY1617" s="18"/>
    </row>
    <row r="1618" spans="5:103" s="5" customFormat="1" x14ac:dyDescent="0.25">
      <c r="E1618" s="64"/>
      <c r="K1618" s="1"/>
      <c r="L1618" s="1"/>
      <c r="M1618" s="1"/>
      <c r="BL1618" s="1"/>
      <c r="BT1618" s="6"/>
      <c r="CT1618" s="8"/>
      <c r="CV1618" s="8"/>
      <c r="CW1618" s="8"/>
      <c r="CY1618" s="18"/>
    </row>
    <row r="1619" spans="5:103" s="5" customFormat="1" x14ac:dyDescent="0.25">
      <c r="E1619" s="64"/>
      <c r="K1619" s="1"/>
      <c r="L1619" s="1"/>
      <c r="M1619" s="1"/>
      <c r="BL1619" s="1"/>
      <c r="BT1619" s="6"/>
      <c r="CT1619" s="8"/>
      <c r="CV1619" s="8"/>
      <c r="CW1619" s="8"/>
      <c r="CY1619" s="18"/>
    </row>
    <row r="1620" spans="5:103" s="5" customFormat="1" x14ac:dyDescent="0.25">
      <c r="E1620" s="64"/>
      <c r="K1620" s="1"/>
      <c r="L1620" s="1"/>
      <c r="M1620" s="1"/>
      <c r="BL1620" s="1"/>
      <c r="BT1620" s="6"/>
      <c r="CT1620" s="8"/>
      <c r="CV1620" s="8"/>
      <c r="CW1620" s="8"/>
      <c r="CY1620" s="18"/>
    </row>
    <row r="1621" spans="5:103" s="5" customFormat="1" x14ac:dyDescent="0.25">
      <c r="E1621" s="64"/>
      <c r="K1621" s="1"/>
      <c r="L1621" s="1"/>
      <c r="M1621" s="1"/>
      <c r="BL1621" s="1"/>
      <c r="BT1621" s="6"/>
      <c r="CT1621" s="8"/>
      <c r="CV1621" s="8"/>
      <c r="CW1621" s="8"/>
      <c r="CY1621" s="18"/>
    </row>
    <row r="1622" spans="5:103" s="5" customFormat="1" x14ac:dyDescent="0.25">
      <c r="E1622" s="64"/>
      <c r="K1622" s="1"/>
      <c r="L1622" s="1"/>
      <c r="M1622" s="1"/>
      <c r="BL1622" s="1"/>
      <c r="BT1622" s="6"/>
      <c r="CT1622" s="8"/>
      <c r="CV1622" s="8"/>
      <c r="CW1622" s="8"/>
      <c r="CY1622" s="18"/>
    </row>
    <row r="1623" spans="5:103" s="5" customFormat="1" x14ac:dyDescent="0.25">
      <c r="E1623" s="64"/>
      <c r="K1623" s="1"/>
      <c r="L1623" s="1"/>
      <c r="M1623" s="1"/>
      <c r="BL1623" s="1"/>
      <c r="BT1623" s="6"/>
      <c r="CT1623" s="8"/>
      <c r="CV1623" s="8"/>
      <c r="CW1623" s="8"/>
      <c r="CY1623" s="18"/>
    </row>
    <row r="1624" spans="5:103" s="5" customFormat="1" x14ac:dyDescent="0.25">
      <c r="E1624" s="64"/>
      <c r="K1624" s="1"/>
      <c r="L1624" s="1"/>
      <c r="M1624" s="1"/>
      <c r="BL1624" s="1"/>
      <c r="BT1624" s="6"/>
      <c r="CT1624" s="8"/>
      <c r="CV1624" s="8"/>
      <c r="CW1624" s="8"/>
      <c r="CY1624" s="18"/>
    </row>
    <row r="1625" spans="5:103" s="5" customFormat="1" x14ac:dyDescent="0.25">
      <c r="E1625" s="64"/>
      <c r="K1625" s="1"/>
      <c r="L1625" s="1"/>
      <c r="M1625" s="1"/>
      <c r="BL1625" s="1"/>
      <c r="BT1625" s="6"/>
      <c r="CT1625" s="8"/>
      <c r="CV1625" s="8"/>
      <c r="CW1625" s="8"/>
      <c r="CY1625" s="18"/>
    </row>
    <row r="1626" spans="5:103" s="5" customFormat="1" x14ac:dyDescent="0.25">
      <c r="E1626" s="64"/>
      <c r="K1626" s="1"/>
      <c r="L1626" s="1"/>
      <c r="M1626" s="1"/>
      <c r="BL1626" s="1"/>
      <c r="BT1626" s="6"/>
      <c r="CT1626" s="8"/>
      <c r="CV1626" s="8"/>
      <c r="CW1626" s="8"/>
      <c r="CY1626" s="18"/>
    </row>
    <row r="1627" spans="5:103" s="5" customFormat="1" x14ac:dyDescent="0.25">
      <c r="E1627" s="64"/>
      <c r="K1627" s="1"/>
      <c r="L1627" s="1"/>
      <c r="M1627" s="1"/>
      <c r="BL1627" s="1"/>
      <c r="BT1627" s="6"/>
      <c r="CT1627" s="8"/>
      <c r="CV1627" s="8"/>
      <c r="CW1627" s="8"/>
      <c r="CY1627" s="18"/>
    </row>
    <row r="1628" spans="5:103" s="5" customFormat="1" x14ac:dyDescent="0.25">
      <c r="E1628" s="64"/>
      <c r="K1628" s="1"/>
      <c r="L1628" s="1"/>
      <c r="M1628" s="1"/>
      <c r="BL1628" s="1"/>
      <c r="BT1628" s="6"/>
      <c r="CT1628" s="8"/>
      <c r="CV1628" s="8"/>
      <c r="CW1628" s="8"/>
      <c r="CY1628" s="18"/>
    </row>
    <row r="1629" spans="5:103" s="5" customFormat="1" x14ac:dyDescent="0.25">
      <c r="E1629" s="64"/>
      <c r="K1629" s="1"/>
      <c r="L1629" s="1"/>
      <c r="M1629" s="1"/>
      <c r="BL1629" s="1"/>
      <c r="BT1629" s="6"/>
      <c r="CT1629" s="8"/>
      <c r="CV1629" s="8"/>
      <c r="CW1629" s="8"/>
      <c r="CY1629" s="18"/>
    </row>
    <row r="1630" spans="5:103" s="5" customFormat="1" x14ac:dyDescent="0.25">
      <c r="E1630" s="64"/>
      <c r="K1630" s="1"/>
      <c r="L1630" s="1"/>
      <c r="M1630" s="1"/>
      <c r="BL1630" s="1"/>
      <c r="BT1630" s="6"/>
      <c r="CT1630" s="8"/>
      <c r="CV1630" s="8"/>
      <c r="CW1630" s="8"/>
      <c r="CY1630" s="18"/>
    </row>
    <row r="1631" spans="5:103" s="5" customFormat="1" x14ac:dyDescent="0.25">
      <c r="E1631" s="64"/>
      <c r="K1631" s="1"/>
      <c r="L1631" s="1"/>
      <c r="M1631" s="1"/>
      <c r="BL1631" s="1"/>
      <c r="BT1631" s="6"/>
      <c r="CT1631" s="8"/>
      <c r="CV1631" s="8"/>
      <c r="CW1631" s="8"/>
      <c r="CY1631" s="18"/>
    </row>
    <row r="1632" spans="5:103" s="5" customFormat="1" x14ac:dyDescent="0.25">
      <c r="E1632" s="64"/>
      <c r="K1632" s="1"/>
      <c r="L1632" s="1"/>
      <c r="M1632" s="1"/>
      <c r="BL1632" s="1"/>
      <c r="BT1632" s="6"/>
      <c r="CT1632" s="8"/>
      <c r="CV1632" s="8"/>
      <c r="CW1632" s="8"/>
      <c r="CY1632" s="18"/>
    </row>
    <row r="1633" spans="5:103" s="5" customFormat="1" x14ac:dyDescent="0.25">
      <c r="E1633" s="64"/>
      <c r="K1633" s="1"/>
      <c r="L1633" s="1"/>
      <c r="M1633" s="1"/>
      <c r="BL1633" s="1"/>
      <c r="BT1633" s="6"/>
      <c r="CT1633" s="8"/>
      <c r="CV1633" s="8"/>
      <c r="CW1633" s="8"/>
      <c r="CY1633" s="18"/>
    </row>
    <row r="1634" spans="5:103" s="5" customFormat="1" x14ac:dyDescent="0.25">
      <c r="E1634" s="64"/>
      <c r="K1634" s="1"/>
      <c r="L1634" s="1"/>
      <c r="M1634" s="1"/>
      <c r="BL1634" s="1"/>
      <c r="BT1634" s="6"/>
      <c r="CT1634" s="8"/>
      <c r="CV1634" s="8"/>
      <c r="CW1634" s="8"/>
      <c r="CY1634" s="18"/>
    </row>
    <row r="1635" spans="5:103" s="5" customFormat="1" x14ac:dyDescent="0.25">
      <c r="E1635" s="64"/>
      <c r="K1635" s="1"/>
      <c r="L1635" s="1"/>
      <c r="M1635" s="1"/>
      <c r="BL1635" s="1"/>
      <c r="BT1635" s="6"/>
      <c r="CT1635" s="8"/>
      <c r="CV1635" s="8"/>
      <c r="CW1635" s="8"/>
      <c r="CY1635" s="18"/>
    </row>
    <row r="1636" spans="5:103" s="5" customFormat="1" x14ac:dyDescent="0.25">
      <c r="E1636" s="64"/>
      <c r="K1636" s="1"/>
      <c r="L1636" s="1"/>
      <c r="M1636" s="1"/>
      <c r="BL1636" s="1"/>
      <c r="BT1636" s="6"/>
      <c r="CT1636" s="8"/>
      <c r="CV1636" s="8"/>
      <c r="CW1636" s="8"/>
      <c r="CY1636" s="18"/>
    </row>
    <row r="1637" spans="5:103" s="5" customFormat="1" x14ac:dyDescent="0.25">
      <c r="E1637" s="64"/>
      <c r="K1637" s="1"/>
      <c r="L1637" s="1"/>
      <c r="M1637" s="1"/>
      <c r="BL1637" s="1"/>
      <c r="BT1637" s="6"/>
      <c r="CT1637" s="8"/>
      <c r="CV1637" s="8"/>
      <c r="CW1637" s="8"/>
      <c r="CY1637" s="18"/>
    </row>
    <row r="1638" spans="5:103" s="5" customFormat="1" x14ac:dyDescent="0.25">
      <c r="E1638" s="64"/>
      <c r="K1638" s="1"/>
      <c r="L1638" s="1"/>
      <c r="M1638" s="1"/>
      <c r="BL1638" s="1"/>
      <c r="BT1638" s="6"/>
      <c r="CT1638" s="8"/>
      <c r="CV1638" s="8"/>
      <c r="CW1638" s="8"/>
      <c r="CY1638" s="18"/>
    </row>
    <row r="1639" spans="5:103" s="5" customFormat="1" x14ac:dyDescent="0.25">
      <c r="E1639" s="64"/>
      <c r="K1639" s="1"/>
      <c r="L1639" s="1"/>
      <c r="M1639" s="1"/>
      <c r="BL1639" s="1"/>
      <c r="BT1639" s="6"/>
      <c r="CT1639" s="8"/>
      <c r="CV1639" s="8"/>
      <c r="CW1639" s="8"/>
      <c r="CY1639" s="18"/>
    </row>
    <row r="1640" spans="5:103" s="5" customFormat="1" x14ac:dyDescent="0.25">
      <c r="E1640" s="64"/>
      <c r="K1640" s="1"/>
      <c r="L1640" s="1"/>
      <c r="M1640" s="1"/>
      <c r="BL1640" s="1"/>
      <c r="BT1640" s="6"/>
      <c r="CT1640" s="8"/>
      <c r="CV1640" s="8"/>
      <c r="CW1640" s="8"/>
      <c r="CY1640" s="18"/>
    </row>
    <row r="1641" spans="5:103" s="5" customFormat="1" x14ac:dyDescent="0.25">
      <c r="E1641" s="64"/>
      <c r="K1641" s="1"/>
      <c r="L1641" s="1"/>
      <c r="M1641" s="1"/>
      <c r="BL1641" s="1"/>
      <c r="BT1641" s="6"/>
      <c r="CT1641" s="8"/>
      <c r="CV1641" s="8"/>
      <c r="CW1641" s="8"/>
      <c r="CY1641" s="18"/>
    </row>
    <row r="1642" spans="5:103" s="5" customFormat="1" x14ac:dyDescent="0.25">
      <c r="E1642" s="64"/>
      <c r="K1642" s="1"/>
      <c r="L1642" s="1"/>
      <c r="M1642" s="1"/>
      <c r="BL1642" s="1"/>
      <c r="BT1642" s="6"/>
      <c r="CT1642" s="8"/>
      <c r="CV1642" s="8"/>
      <c r="CW1642" s="8"/>
      <c r="CY1642" s="18"/>
    </row>
    <row r="1643" spans="5:103" s="5" customFormat="1" x14ac:dyDescent="0.25">
      <c r="E1643" s="64"/>
      <c r="K1643" s="1"/>
      <c r="L1643" s="1"/>
      <c r="M1643" s="1"/>
      <c r="BL1643" s="1"/>
      <c r="BT1643" s="6"/>
      <c r="CT1643" s="8"/>
      <c r="CV1643" s="8"/>
      <c r="CW1643" s="8"/>
      <c r="CY1643" s="18"/>
    </row>
    <row r="1644" spans="5:103" s="5" customFormat="1" x14ac:dyDescent="0.25">
      <c r="E1644" s="64"/>
      <c r="K1644" s="1"/>
      <c r="L1644" s="1"/>
      <c r="M1644" s="1"/>
      <c r="BL1644" s="1"/>
      <c r="BT1644" s="6"/>
      <c r="CT1644" s="8"/>
      <c r="CV1644" s="8"/>
      <c r="CW1644" s="8"/>
      <c r="CY1644" s="18"/>
    </row>
    <row r="1645" spans="5:103" s="5" customFormat="1" x14ac:dyDescent="0.25">
      <c r="E1645" s="64"/>
      <c r="K1645" s="1"/>
      <c r="L1645" s="1"/>
      <c r="M1645" s="1"/>
      <c r="BL1645" s="1"/>
      <c r="BT1645" s="6"/>
      <c r="CT1645" s="8"/>
      <c r="CV1645" s="8"/>
      <c r="CW1645" s="8"/>
      <c r="CY1645" s="18"/>
    </row>
    <row r="1646" spans="5:103" s="5" customFormat="1" x14ac:dyDescent="0.25">
      <c r="E1646" s="64"/>
      <c r="K1646" s="1"/>
      <c r="L1646" s="1"/>
      <c r="M1646" s="1"/>
      <c r="BL1646" s="1"/>
      <c r="BT1646" s="6"/>
      <c r="CT1646" s="8"/>
      <c r="CV1646" s="8"/>
      <c r="CW1646" s="8"/>
      <c r="CY1646" s="18"/>
    </row>
    <row r="1647" spans="5:103" s="5" customFormat="1" x14ac:dyDescent="0.25">
      <c r="E1647" s="64"/>
      <c r="K1647" s="1"/>
      <c r="L1647" s="1"/>
      <c r="M1647" s="1"/>
      <c r="BL1647" s="1"/>
      <c r="BT1647" s="6"/>
      <c r="CT1647" s="8"/>
      <c r="CV1647" s="8"/>
      <c r="CW1647" s="8"/>
      <c r="CY1647" s="18"/>
    </row>
    <row r="1648" spans="5:103" s="5" customFormat="1" x14ac:dyDescent="0.25">
      <c r="E1648" s="64"/>
      <c r="K1648" s="1"/>
      <c r="L1648" s="1"/>
      <c r="M1648" s="1"/>
      <c r="BL1648" s="1"/>
      <c r="BT1648" s="6"/>
      <c r="CT1648" s="8"/>
      <c r="CV1648" s="8"/>
      <c r="CW1648" s="8"/>
      <c r="CY1648" s="18"/>
    </row>
    <row r="1649" spans="5:103" s="5" customFormat="1" x14ac:dyDescent="0.25">
      <c r="E1649" s="64"/>
      <c r="K1649" s="1"/>
      <c r="L1649" s="1"/>
      <c r="M1649" s="1"/>
      <c r="BL1649" s="1"/>
      <c r="BT1649" s="6"/>
      <c r="CT1649" s="8"/>
      <c r="CV1649" s="8"/>
      <c r="CW1649" s="8"/>
      <c r="CY1649" s="18"/>
    </row>
    <row r="1650" spans="5:103" s="5" customFormat="1" x14ac:dyDescent="0.25">
      <c r="E1650" s="64"/>
      <c r="K1650" s="1"/>
      <c r="L1650" s="1"/>
      <c r="M1650" s="1"/>
      <c r="BL1650" s="1"/>
      <c r="BT1650" s="6"/>
      <c r="CT1650" s="8"/>
      <c r="CV1650" s="8"/>
      <c r="CW1650" s="8"/>
      <c r="CY1650" s="18"/>
    </row>
    <row r="1651" spans="5:103" s="5" customFormat="1" x14ac:dyDescent="0.25">
      <c r="E1651" s="64"/>
      <c r="K1651" s="1"/>
      <c r="L1651" s="1"/>
      <c r="M1651" s="1"/>
      <c r="BL1651" s="1"/>
      <c r="BT1651" s="6"/>
      <c r="CT1651" s="8"/>
      <c r="CV1651" s="8"/>
      <c r="CW1651" s="8"/>
      <c r="CY1651" s="18"/>
    </row>
    <row r="1652" spans="5:103" s="5" customFormat="1" x14ac:dyDescent="0.25">
      <c r="E1652" s="64"/>
      <c r="K1652" s="1"/>
      <c r="L1652" s="1"/>
      <c r="M1652" s="1"/>
      <c r="BL1652" s="1"/>
      <c r="BT1652" s="6"/>
      <c r="CT1652" s="8"/>
      <c r="CV1652" s="8"/>
      <c r="CW1652" s="8"/>
      <c r="CY1652" s="18"/>
    </row>
    <row r="1653" spans="5:103" s="5" customFormat="1" x14ac:dyDescent="0.25">
      <c r="E1653" s="64"/>
      <c r="K1653" s="1"/>
      <c r="L1653" s="1"/>
      <c r="M1653" s="1"/>
      <c r="BL1653" s="1"/>
      <c r="BT1653" s="6"/>
      <c r="CT1653" s="8"/>
      <c r="CV1653" s="8"/>
      <c r="CW1653" s="8"/>
      <c r="CY1653" s="18"/>
    </row>
    <row r="1654" spans="5:103" s="5" customFormat="1" x14ac:dyDescent="0.25">
      <c r="E1654" s="64"/>
      <c r="K1654" s="1"/>
      <c r="L1654" s="1"/>
      <c r="M1654" s="1"/>
      <c r="BL1654" s="1"/>
      <c r="BT1654" s="6"/>
      <c r="CT1654" s="8"/>
      <c r="CV1654" s="8"/>
      <c r="CW1654" s="8"/>
      <c r="CY1654" s="18"/>
    </row>
    <row r="1655" spans="5:103" s="5" customFormat="1" x14ac:dyDescent="0.25">
      <c r="E1655" s="64"/>
      <c r="K1655" s="1"/>
      <c r="L1655" s="1"/>
      <c r="M1655" s="1"/>
      <c r="BL1655" s="1"/>
      <c r="BT1655" s="6"/>
      <c r="CT1655" s="8"/>
      <c r="CV1655" s="8"/>
      <c r="CW1655" s="8"/>
      <c r="CY1655" s="18"/>
    </row>
    <row r="1656" spans="5:103" s="5" customFormat="1" x14ac:dyDescent="0.25">
      <c r="E1656" s="64"/>
      <c r="K1656" s="1"/>
      <c r="L1656" s="1"/>
      <c r="M1656" s="1"/>
      <c r="BL1656" s="1"/>
      <c r="BT1656" s="6"/>
      <c r="CT1656" s="8"/>
      <c r="CV1656" s="8"/>
      <c r="CW1656" s="8"/>
      <c r="CY1656" s="18"/>
    </row>
    <row r="1657" spans="5:103" s="5" customFormat="1" x14ac:dyDescent="0.25">
      <c r="E1657" s="64"/>
      <c r="K1657" s="1"/>
      <c r="L1657" s="1"/>
      <c r="M1657" s="1"/>
      <c r="BL1657" s="1"/>
      <c r="BT1657" s="6"/>
      <c r="CT1657" s="8"/>
      <c r="CV1657" s="8"/>
      <c r="CW1657" s="8"/>
      <c r="CY1657" s="18"/>
    </row>
    <row r="1658" spans="5:103" s="5" customFormat="1" x14ac:dyDescent="0.25">
      <c r="E1658" s="64"/>
      <c r="K1658" s="1"/>
      <c r="L1658" s="1"/>
      <c r="M1658" s="1"/>
      <c r="BL1658" s="1"/>
      <c r="BT1658" s="6"/>
      <c r="CT1658" s="8"/>
      <c r="CV1658" s="8"/>
      <c r="CW1658" s="8"/>
      <c r="CY1658" s="18"/>
    </row>
    <row r="1659" spans="5:103" s="5" customFormat="1" x14ac:dyDescent="0.25">
      <c r="E1659" s="64"/>
      <c r="K1659" s="1"/>
      <c r="L1659" s="1"/>
      <c r="M1659" s="1"/>
      <c r="BL1659" s="1"/>
      <c r="BT1659" s="6"/>
      <c r="CT1659" s="8"/>
      <c r="CV1659" s="8"/>
      <c r="CW1659" s="8"/>
      <c r="CY1659" s="18"/>
    </row>
    <row r="1660" spans="5:103" s="5" customFormat="1" x14ac:dyDescent="0.25">
      <c r="E1660" s="64"/>
      <c r="K1660" s="1"/>
      <c r="L1660" s="1"/>
      <c r="M1660" s="1"/>
      <c r="BL1660" s="1"/>
      <c r="BT1660" s="6"/>
      <c r="CT1660" s="8"/>
      <c r="CV1660" s="8"/>
      <c r="CW1660" s="8"/>
      <c r="CY1660" s="18"/>
    </row>
    <row r="1661" spans="5:103" s="5" customFormat="1" x14ac:dyDescent="0.25">
      <c r="E1661" s="64"/>
      <c r="K1661" s="1"/>
      <c r="L1661" s="1"/>
      <c r="M1661" s="1"/>
      <c r="BL1661" s="1"/>
      <c r="BT1661" s="6"/>
      <c r="CT1661" s="8"/>
      <c r="CV1661" s="8"/>
      <c r="CW1661" s="8"/>
      <c r="CY1661" s="18"/>
    </row>
    <row r="1662" spans="5:103" s="5" customFormat="1" x14ac:dyDescent="0.25">
      <c r="E1662" s="64"/>
      <c r="K1662" s="1"/>
      <c r="L1662" s="1"/>
      <c r="M1662" s="1"/>
      <c r="BL1662" s="1"/>
      <c r="BT1662" s="6"/>
      <c r="CT1662" s="8"/>
      <c r="CV1662" s="8"/>
      <c r="CW1662" s="8"/>
      <c r="CY1662" s="18"/>
    </row>
    <row r="1663" spans="5:103" s="5" customFormat="1" x14ac:dyDescent="0.25">
      <c r="E1663" s="64"/>
      <c r="K1663" s="1"/>
      <c r="L1663" s="1"/>
      <c r="M1663" s="1"/>
      <c r="BL1663" s="1"/>
      <c r="BT1663" s="6"/>
      <c r="CT1663" s="8"/>
      <c r="CV1663" s="8"/>
      <c r="CW1663" s="8"/>
      <c r="CY1663" s="18"/>
    </row>
    <row r="1664" spans="5:103" s="5" customFormat="1" x14ac:dyDescent="0.25">
      <c r="E1664" s="64"/>
      <c r="K1664" s="1"/>
      <c r="L1664" s="1"/>
      <c r="M1664" s="1"/>
      <c r="BL1664" s="1"/>
      <c r="BT1664" s="6"/>
      <c r="CT1664" s="8"/>
      <c r="CV1664" s="8"/>
      <c r="CW1664" s="8"/>
      <c r="CY1664" s="18"/>
    </row>
    <row r="1665" spans="5:103" s="5" customFormat="1" x14ac:dyDescent="0.25">
      <c r="E1665" s="64"/>
      <c r="K1665" s="1"/>
      <c r="L1665" s="1"/>
      <c r="M1665" s="1"/>
      <c r="BL1665" s="1"/>
      <c r="BT1665" s="6"/>
      <c r="CT1665" s="8"/>
      <c r="CV1665" s="8"/>
      <c r="CW1665" s="8"/>
      <c r="CY1665" s="18"/>
    </row>
    <row r="1666" spans="5:103" s="5" customFormat="1" x14ac:dyDescent="0.25">
      <c r="E1666" s="64"/>
      <c r="K1666" s="1"/>
      <c r="L1666" s="1"/>
      <c r="M1666" s="1"/>
      <c r="BL1666" s="1"/>
      <c r="BT1666" s="6"/>
      <c r="CT1666" s="8"/>
      <c r="CV1666" s="8"/>
      <c r="CW1666" s="8"/>
      <c r="CY1666" s="18"/>
    </row>
    <row r="1667" spans="5:103" s="5" customFormat="1" x14ac:dyDescent="0.25">
      <c r="E1667" s="64"/>
      <c r="K1667" s="1"/>
      <c r="L1667" s="1"/>
      <c r="M1667" s="1"/>
      <c r="BL1667" s="1"/>
      <c r="BT1667" s="6"/>
      <c r="CT1667" s="8"/>
      <c r="CV1667" s="8"/>
      <c r="CW1667" s="8"/>
      <c r="CY1667" s="18"/>
    </row>
    <row r="1668" spans="5:103" s="5" customFormat="1" x14ac:dyDescent="0.25">
      <c r="E1668" s="64"/>
      <c r="K1668" s="1"/>
      <c r="L1668" s="1"/>
      <c r="M1668" s="1"/>
      <c r="BL1668" s="1"/>
      <c r="BT1668" s="6"/>
      <c r="CT1668" s="8"/>
      <c r="CV1668" s="8"/>
      <c r="CW1668" s="8"/>
      <c r="CY1668" s="18"/>
    </row>
    <row r="1669" spans="5:103" s="5" customFormat="1" x14ac:dyDescent="0.25">
      <c r="E1669" s="64"/>
      <c r="K1669" s="1"/>
      <c r="L1669" s="1"/>
      <c r="M1669" s="1"/>
      <c r="BL1669" s="1"/>
      <c r="BT1669" s="6"/>
      <c r="CT1669" s="8"/>
      <c r="CV1669" s="8"/>
      <c r="CW1669" s="8"/>
      <c r="CY1669" s="18"/>
    </row>
    <row r="1670" spans="5:103" s="5" customFormat="1" x14ac:dyDescent="0.25">
      <c r="E1670" s="64"/>
      <c r="K1670" s="1"/>
      <c r="L1670" s="1"/>
      <c r="M1670" s="1"/>
      <c r="BL1670" s="1"/>
      <c r="BT1670" s="6"/>
      <c r="CT1670" s="8"/>
      <c r="CV1670" s="8"/>
      <c r="CW1670" s="8"/>
      <c r="CY1670" s="18"/>
    </row>
    <row r="1671" spans="5:103" s="5" customFormat="1" x14ac:dyDescent="0.25">
      <c r="E1671" s="64"/>
      <c r="K1671" s="1"/>
      <c r="L1671" s="1"/>
      <c r="M1671" s="1"/>
      <c r="BL1671" s="1"/>
      <c r="BT1671" s="6"/>
      <c r="CT1671" s="8"/>
      <c r="CV1671" s="8"/>
      <c r="CW1671" s="8"/>
      <c r="CY1671" s="18"/>
    </row>
    <row r="1672" spans="5:103" s="5" customFormat="1" x14ac:dyDescent="0.25">
      <c r="E1672" s="64"/>
      <c r="K1672" s="1"/>
      <c r="L1672" s="1"/>
      <c r="M1672" s="1"/>
      <c r="BL1672" s="1"/>
      <c r="BT1672" s="6"/>
      <c r="CT1672" s="8"/>
      <c r="CV1672" s="8"/>
      <c r="CW1672" s="8"/>
      <c r="CY1672" s="18"/>
    </row>
    <row r="1673" spans="5:103" s="5" customFormat="1" x14ac:dyDescent="0.25">
      <c r="E1673" s="64"/>
      <c r="K1673" s="1"/>
      <c r="L1673" s="1"/>
      <c r="M1673" s="1"/>
      <c r="BL1673" s="1"/>
      <c r="BT1673" s="6"/>
      <c r="CT1673" s="8"/>
      <c r="CV1673" s="8"/>
      <c r="CW1673" s="8"/>
      <c r="CY1673" s="18"/>
    </row>
    <row r="1674" spans="5:103" s="5" customFormat="1" x14ac:dyDescent="0.25">
      <c r="E1674" s="64"/>
      <c r="K1674" s="1"/>
      <c r="L1674" s="1"/>
      <c r="M1674" s="1"/>
      <c r="BL1674" s="1"/>
      <c r="BT1674" s="6"/>
      <c r="CT1674" s="8"/>
      <c r="CV1674" s="8"/>
      <c r="CW1674" s="8"/>
      <c r="CY1674" s="18"/>
    </row>
    <row r="1675" spans="5:103" s="5" customFormat="1" x14ac:dyDescent="0.25">
      <c r="E1675" s="64"/>
      <c r="K1675" s="1"/>
      <c r="L1675" s="1"/>
      <c r="M1675" s="1"/>
      <c r="BL1675" s="1"/>
      <c r="BT1675" s="6"/>
      <c r="CT1675" s="8"/>
      <c r="CV1675" s="8"/>
      <c r="CW1675" s="8"/>
      <c r="CY1675" s="18"/>
    </row>
    <row r="1676" spans="5:103" s="5" customFormat="1" x14ac:dyDescent="0.25">
      <c r="E1676" s="64"/>
      <c r="K1676" s="1"/>
      <c r="L1676" s="1"/>
      <c r="M1676" s="1"/>
      <c r="BL1676" s="1"/>
      <c r="BT1676" s="6"/>
      <c r="CT1676" s="8"/>
      <c r="CV1676" s="8"/>
      <c r="CW1676" s="8"/>
      <c r="CY1676" s="18"/>
    </row>
    <row r="1677" spans="5:103" s="5" customFormat="1" x14ac:dyDescent="0.25">
      <c r="E1677" s="64"/>
      <c r="K1677" s="1"/>
      <c r="L1677" s="1"/>
      <c r="M1677" s="1"/>
      <c r="BL1677" s="1"/>
      <c r="BT1677" s="6"/>
      <c r="CT1677" s="8"/>
      <c r="CV1677" s="8"/>
      <c r="CW1677" s="8"/>
      <c r="CY1677" s="18"/>
    </row>
    <row r="1678" spans="5:103" s="5" customFormat="1" x14ac:dyDescent="0.25">
      <c r="E1678" s="64"/>
      <c r="K1678" s="1"/>
      <c r="L1678" s="1"/>
      <c r="M1678" s="1"/>
      <c r="BL1678" s="1"/>
      <c r="BT1678" s="6"/>
      <c r="CT1678" s="8"/>
      <c r="CV1678" s="8"/>
      <c r="CW1678" s="8"/>
      <c r="CY1678" s="18"/>
    </row>
    <row r="1679" spans="5:103" s="5" customFormat="1" x14ac:dyDescent="0.25">
      <c r="E1679" s="64"/>
      <c r="K1679" s="1"/>
      <c r="L1679" s="1"/>
      <c r="M1679" s="1"/>
      <c r="BL1679" s="1"/>
      <c r="BT1679" s="6"/>
      <c r="CT1679" s="8"/>
      <c r="CV1679" s="8"/>
      <c r="CW1679" s="8"/>
      <c r="CY1679" s="18"/>
    </row>
    <row r="1680" spans="5:103" s="5" customFormat="1" x14ac:dyDescent="0.25">
      <c r="E1680" s="64"/>
      <c r="K1680" s="1"/>
      <c r="L1680" s="1"/>
      <c r="M1680" s="1"/>
      <c r="BL1680" s="1"/>
      <c r="BT1680" s="6"/>
      <c r="CT1680" s="8"/>
      <c r="CV1680" s="8"/>
      <c r="CW1680" s="8"/>
      <c r="CY1680" s="18"/>
    </row>
    <row r="1681" spans="5:103" s="5" customFormat="1" x14ac:dyDescent="0.25">
      <c r="E1681" s="64"/>
      <c r="K1681" s="1"/>
      <c r="L1681" s="1"/>
      <c r="M1681" s="1"/>
      <c r="BL1681" s="1"/>
      <c r="BT1681" s="6"/>
      <c r="CT1681" s="8"/>
      <c r="CV1681" s="8"/>
      <c r="CW1681" s="8"/>
      <c r="CY1681" s="18"/>
    </row>
    <row r="1682" spans="5:103" s="5" customFormat="1" x14ac:dyDescent="0.25">
      <c r="E1682" s="64"/>
      <c r="K1682" s="1"/>
      <c r="L1682" s="1"/>
      <c r="M1682" s="1"/>
      <c r="BL1682" s="1"/>
      <c r="BT1682" s="6"/>
      <c r="CT1682" s="8"/>
      <c r="CV1682" s="8"/>
      <c r="CW1682" s="8"/>
      <c r="CY1682" s="18"/>
    </row>
    <row r="1683" spans="5:103" s="5" customFormat="1" x14ac:dyDescent="0.25">
      <c r="E1683" s="64"/>
      <c r="K1683" s="1"/>
      <c r="L1683" s="1"/>
      <c r="M1683" s="1"/>
      <c r="BL1683" s="1"/>
      <c r="BT1683" s="6"/>
      <c r="CT1683" s="8"/>
      <c r="CV1683" s="8"/>
      <c r="CW1683" s="8"/>
      <c r="CY1683" s="18"/>
    </row>
    <row r="1684" spans="5:103" s="5" customFormat="1" x14ac:dyDescent="0.25">
      <c r="E1684" s="64"/>
      <c r="K1684" s="1"/>
      <c r="L1684" s="1"/>
      <c r="M1684" s="1"/>
      <c r="BL1684" s="1"/>
      <c r="BT1684" s="6"/>
      <c r="CT1684" s="8"/>
      <c r="CV1684" s="8"/>
      <c r="CW1684" s="8"/>
      <c r="CY1684" s="18"/>
    </row>
    <row r="1685" spans="5:103" s="5" customFormat="1" x14ac:dyDescent="0.25">
      <c r="E1685" s="64"/>
      <c r="K1685" s="1"/>
      <c r="L1685" s="1"/>
      <c r="M1685" s="1"/>
      <c r="BL1685" s="1"/>
      <c r="BT1685" s="6"/>
      <c r="CT1685" s="8"/>
      <c r="CV1685" s="8"/>
      <c r="CW1685" s="8"/>
      <c r="CY1685" s="18"/>
    </row>
    <row r="1686" spans="5:103" s="5" customFormat="1" x14ac:dyDescent="0.25">
      <c r="E1686" s="64"/>
      <c r="K1686" s="1"/>
      <c r="L1686" s="1"/>
      <c r="M1686" s="1"/>
      <c r="BL1686" s="1"/>
      <c r="BT1686" s="6"/>
      <c r="CT1686" s="8"/>
      <c r="CV1686" s="8"/>
      <c r="CW1686" s="8"/>
      <c r="CY1686" s="18"/>
    </row>
    <row r="1687" spans="5:103" s="5" customFormat="1" x14ac:dyDescent="0.25">
      <c r="E1687" s="64"/>
      <c r="K1687" s="1"/>
      <c r="L1687" s="1"/>
      <c r="M1687" s="1"/>
      <c r="BL1687" s="1"/>
      <c r="BT1687" s="6"/>
      <c r="CT1687" s="8"/>
      <c r="CV1687" s="8"/>
      <c r="CW1687" s="8"/>
      <c r="CY1687" s="18"/>
    </row>
    <row r="1688" spans="5:103" s="5" customFormat="1" x14ac:dyDescent="0.25">
      <c r="E1688" s="64"/>
      <c r="K1688" s="1"/>
      <c r="L1688" s="1"/>
      <c r="M1688" s="1"/>
      <c r="BL1688" s="1"/>
      <c r="BT1688" s="6"/>
      <c r="CT1688" s="8"/>
      <c r="CV1688" s="8"/>
      <c r="CW1688" s="8"/>
      <c r="CY1688" s="18"/>
    </row>
    <row r="1689" spans="5:103" s="5" customFormat="1" x14ac:dyDescent="0.25">
      <c r="E1689" s="64"/>
      <c r="K1689" s="1"/>
      <c r="L1689" s="1"/>
      <c r="M1689" s="1"/>
      <c r="BL1689" s="1"/>
      <c r="BT1689" s="6"/>
      <c r="CT1689" s="8"/>
      <c r="CV1689" s="8"/>
      <c r="CW1689" s="8"/>
      <c r="CY1689" s="18"/>
    </row>
    <row r="1690" spans="5:103" s="5" customFormat="1" x14ac:dyDescent="0.25">
      <c r="E1690" s="64"/>
      <c r="K1690" s="1"/>
      <c r="L1690" s="1"/>
      <c r="M1690" s="1"/>
      <c r="BL1690" s="1"/>
      <c r="BT1690" s="6"/>
      <c r="CT1690" s="8"/>
      <c r="CV1690" s="8"/>
      <c r="CW1690" s="8"/>
      <c r="CY1690" s="18"/>
    </row>
    <row r="1691" spans="5:103" s="5" customFormat="1" x14ac:dyDescent="0.25">
      <c r="E1691" s="64"/>
      <c r="K1691" s="1"/>
      <c r="L1691" s="1"/>
      <c r="M1691" s="1"/>
      <c r="BL1691" s="1"/>
      <c r="BT1691" s="6"/>
      <c r="CT1691" s="8"/>
      <c r="CV1691" s="8"/>
      <c r="CW1691" s="8"/>
      <c r="CY1691" s="18"/>
    </row>
    <row r="1692" spans="5:103" s="5" customFormat="1" x14ac:dyDescent="0.25">
      <c r="E1692" s="64"/>
      <c r="K1692" s="1"/>
      <c r="L1692" s="1"/>
      <c r="M1692" s="1"/>
      <c r="BL1692" s="1"/>
      <c r="BT1692" s="6"/>
      <c r="CT1692" s="8"/>
      <c r="CV1692" s="8"/>
      <c r="CW1692" s="8"/>
      <c r="CY1692" s="18"/>
    </row>
    <row r="1693" spans="5:103" s="5" customFormat="1" x14ac:dyDescent="0.25">
      <c r="E1693" s="64"/>
      <c r="K1693" s="1"/>
      <c r="L1693" s="1"/>
      <c r="M1693" s="1"/>
      <c r="BL1693" s="1"/>
      <c r="BT1693" s="6"/>
      <c r="CT1693" s="8"/>
      <c r="CV1693" s="8"/>
      <c r="CW1693" s="8"/>
      <c r="CY1693" s="18"/>
    </row>
    <row r="1694" spans="5:103" s="5" customFormat="1" x14ac:dyDescent="0.25">
      <c r="E1694" s="64"/>
      <c r="K1694" s="1"/>
      <c r="L1694" s="1"/>
      <c r="M1694" s="1"/>
      <c r="BL1694" s="1"/>
      <c r="BT1694" s="6"/>
      <c r="CT1694" s="8"/>
      <c r="CV1694" s="8"/>
      <c r="CW1694" s="8"/>
      <c r="CY1694" s="18"/>
    </row>
    <row r="1695" spans="5:103" s="5" customFormat="1" x14ac:dyDescent="0.25">
      <c r="E1695" s="64"/>
      <c r="K1695" s="1"/>
      <c r="L1695" s="1"/>
      <c r="M1695" s="1"/>
      <c r="BL1695" s="1"/>
      <c r="BT1695" s="6"/>
      <c r="CT1695" s="8"/>
      <c r="CV1695" s="8"/>
      <c r="CW1695" s="8"/>
      <c r="CY1695" s="18"/>
    </row>
    <row r="1696" spans="5:103" s="5" customFormat="1" x14ac:dyDescent="0.25">
      <c r="E1696" s="64"/>
      <c r="K1696" s="1"/>
      <c r="L1696" s="1"/>
      <c r="M1696" s="1"/>
      <c r="BL1696" s="1"/>
      <c r="BT1696" s="6"/>
      <c r="CT1696" s="8"/>
      <c r="CV1696" s="8"/>
      <c r="CW1696" s="8"/>
      <c r="CY1696" s="18"/>
    </row>
    <row r="1697" spans="5:103" s="5" customFormat="1" x14ac:dyDescent="0.25">
      <c r="E1697" s="64"/>
      <c r="K1697" s="1"/>
      <c r="L1697" s="1"/>
      <c r="M1697" s="1"/>
      <c r="BL1697" s="1"/>
      <c r="BT1697" s="6"/>
      <c r="CT1697" s="8"/>
      <c r="CV1697" s="8"/>
      <c r="CW1697" s="8"/>
      <c r="CY1697" s="18"/>
    </row>
    <row r="1698" spans="5:103" s="5" customFormat="1" x14ac:dyDescent="0.25">
      <c r="E1698" s="64"/>
      <c r="K1698" s="1"/>
      <c r="L1698" s="1"/>
      <c r="M1698" s="1"/>
      <c r="BL1698" s="1"/>
      <c r="BT1698" s="6"/>
      <c r="CT1698" s="8"/>
      <c r="CV1698" s="8"/>
      <c r="CW1698" s="8"/>
      <c r="CY1698" s="18"/>
    </row>
    <row r="1699" spans="5:103" s="5" customFormat="1" x14ac:dyDescent="0.25">
      <c r="E1699" s="64"/>
      <c r="K1699" s="1"/>
      <c r="L1699" s="1"/>
      <c r="M1699" s="1"/>
      <c r="BL1699" s="1"/>
      <c r="BT1699" s="6"/>
      <c r="CT1699" s="8"/>
      <c r="CV1699" s="8"/>
      <c r="CW1699" s="8"/>
      <c r="CY1699" s="18"/>
    </row>
    <row r="1700" spans="5:103" s="5" customFormat="1" x14ac:dyDescent="0.25">
      <c r="E1700" s="64"/>
      <c r="K1700" s="1"/>
      <c r="L1700" s="1"/>
      <c r="M1700" s="1"/>
      <c r="BL1700" s="1"/>
      <c r="BT1700" s="6"/>
      <c r="CT1700" s="8"/>
      <c r="CV1700" s="8"/>
      <c r="CW1700" s="8"/>
      <c r="CY1700" s="18"/>
    </row>
    <row r="1701" spans="5:103" s="5" customFormat="1" x14ac:dyDescent="0.25">
      <c r="E1701" s="64"/>
      <c r="K1701" s="1"/>
      <c r="L1701" s="1"/>
      <c r="M1701" s="1"/>
      <c r="BL1701" s="1"/>
      <c r="BT1701" s="6"/>
      <c r="CT1701" s="8"/>
      <c r="CV1701" s="8"/>
      <c r="CW1701" s="8"/>
      <c r="CY1701" s="18"/>
    </row>
    <row r="1702" spans="5:103" s="5" customFormat="1" x14ac:dyDescent="0.25">
      <c r="E1702" s="64"/>
      <c r="K1702" s="1"/>
      <c r="L1702" s="1"/>
      <c r="M1702" s="1"/>
      <c r="BL1702" s="1"/>
      <c r="BT1702" s="6"/>
      <c r="CT1702" s="8"/>
      <c r="CV1702" s="8"/>
      <c r="CW1702" s="8"/>
      <c r="CY1702" s="18"/>
    </row>
    <row r="1703" spans="5:103" s="5" customFormat="1" x14ac:dyDescent="0.25">
      <c r="E1703" s="64"/>
      <c r="K1703" s="1"/>
      <c r="L1703" s="1"/>
      <c r="M1703" s="1"/>
      <c r="BL1703" s="1"/>
      <c r="BT1703" s="6"/>
      <c r="CT1703" s="8"/>
      <c r="CV1703" s="8"/>
      <c r="CW1703" s="8"/>
      <c r="CY1703" s="18"/>
    </row>
    <row r="1704" spans="5:103" s="5" customFormat="1" x14ac:dyDescent="0.25">
      <c r="E1704" s="64"/>
      <c r="K1704" s="1"/>
      <c r="L1704" s="1"/>
      <c r="M1704" s="1"/>
      <c r="BL1704" s="1"/>
      <c r="BT1704" s="6"/>
      <c r="CT1704" s="8"/>
      <c r="CV1704" s="8"/>
      <c r="CW1704" s="8"/>
      <c r="CY1704" s="18"/>
    </row>
    <row r="1705" spans="5:103" s="5" customFormat="1" x14ac:dyDescent="0.25">
      <c r="E1705" s="64"/>
      <c r="K1705" s="1"/>
      <c r="L1705" s="1"/>
      <c r="M1705" s="1"/>
      <c r="BL1705" s="1"/>
      <c r="BT1705" s="6"/>
      <c r="CT1705" s="8"/>
      <c r="CV1705" s="8"/>
      <c r="CW1705" s="8"/>
      <c r="CY1705" s="18"/>
    </row>
    <row r="1706" spans="5:103" s="5" customFormat="1" x14ac:dyDescent="0.25">
      <c r="E1706" s="64"/>
      <c r="K1706" s="1"/>
      <c r="L1706" s="1"/>
      <c r="M1706" s="1"/>
      <c r="BL1706" s="1"/>
      <c r="BT1706" s="6"/>
      <c r="CT1706" s="8"/>
      <c r="CV1706" s="8"/>
      <c r="CW1706" s="8"/>
      <c r="CY1706" s="18"/>
    </row>
    <row r="1707" spans="5:103" s="5" customFormat="1" x14ac:dyDescent="0.25">
      <c r="E1707" s="64"/>
      <c r="K1707" s="1"/>
      <c r="L1707" s="1"/>
      <c r="M1707" s="1"/>
      <c r="BL1707" s="1"/>
      <c r="BT1707" s="6"/>
      <c r="CT1707" s="8"/>
      <c r="CV1707" s="8"/>
      <c r="CW1707" s="8"/>
      <c r="CY1707" s="18"/>
    </row>
    <row r="1708" spans="5:103" s="5" customFormat="1" x14ac:dyDescent="0.25">
      <c r="E1708" s="64"/>
      <c r="K1708" s="1"/>
      <c r="L1708" s="1"/>
      <c r="M1708" s="1"/>
      <c r="BL1708" s="1"/>
      <c r="BT1708" s="6"/>
      <c r="CT1708" s="8"/>
      <c r="CV1708" s="8"/>
      <c r="CW1708" s="8"/>
      <c r="CY1708" s="18"/>
    </row>
    <row r="1709" spans="5:103" s="5" customFormat="1" x14ac:dyDescent="0.25">
      <c r="E1709" s="64"/>
      <c r="K1709" s="1"/>
      <c r="L1709" s="1"/>
      <c r="M1709" s="1"/>
      <c r="BL1709" s="1"/>
      <c r="BT1709" s="6"/>
      <c r="CT1709" s="8"/>
      <c r="CV1709" s="8"/>
      <c r="CW1709" s="8"/>
      <c r="CY1709" s="18"/>
    </row>
    <row r="1710" spans="5:103" s="5" customFormat="1" x14ac:dyDescent="0.25">
      <c r="E1710" s="64"/>
      <c r="K1710" s="1"/>
      <c r="L1710" s="1"/>
      <c r="M1710" s="1"/>
      <c r="BL1710" s="1"/>
      <c r="BT1710" s="6"/>
      <c r="CT1710" s="8"/>
      <c r="CV1710" s="8"/>
      <c r="CW1710" s="8"/>
      <c r="CY1710" s="18"/>
    </row>
    <row r="1711" spans="5:103" s="5" customFormat="1" x14ac:dyDescent="0.25">
      <c r="E1711" s="64"/>
      <c r="K1711" s="1"/>
      <c r="L1711" s="1"/>
      <c r="M1711" s="1"/>
      <c r="BL1711" s="1"/>
      <c r="BT1711" s="6"/>
      <c r="CT1711" s="8"/>
      <c r="CV1711" s="8"/>
      <c r="CW1711" s="8"/>
      <c r="CY1711" s="18"/>
    </row>
    <row r="1712" spans="5:103" s="5" customFormat="1" x14ac:dyDescent="0.25">
      <c r="E1712" s="64"/>
      <c r="K1712" s="1"/>
      <c r="L1712" s="1"/>
      <c r="M1712" s="1"/>
      <c r="BL1712" s="1"/>
      <c r="BT1712" s="6"/>
      <c r="CT1712" s="8"/>
      <c r="CV1712" s="8"/>
      <c r="CW1712" s="8"/>
      <c r="CY1712" s="18"/>
    </row>
    <row r="1713" spans="5:103" s="5" customFormat="1" x14ac:dyDescent="0.25">
      <c r="E1713" s="64"/>
      <c r="K1713" s="1"/>
      <c r="L1713" s="1"/>
      <c r="M1713" s="1"/>
      <c r="BL1713" s="1"/>
      <c r="BT1713" s="6"/>
      <c r="CT1713" s="8"/>
      <c r="CV1713" s="8"/>
      <c r="CW1713" s="8"/>
      <c r="CY1713" s="18"/>
    </row>
    <row r="1714" spans="5:103" s="5" customFormat="1" x14ac:dyDescent="0.25">
      <c r="E1714" s="64"/>
      <c r="K1714" s="1"/>
      <c r="L1714" s="1"/>
      <c r="M1714" s="1"/>
      <c r="BL1714" s="1"/>
      <c r="BT1714" s="6"/>
      <c r="CT1714" s="8"/>
      <c r="CV1714" s="8"/>
      <c r="CW1714" s="8"/>
      <c r="CY1714" s="18"/>
    </row>
    <row r="1715" spans="5:103" s="5" customFormat="1" x14ac:dyDescent="0.25">
      <c r="E1715" s="64"/>
      <c r="K1715" s="1"/>
      <c r="L1715" s="1"/>
      <c r="M1715" s="1"/>
      <c r="BL1715" s="1"/>
      <c r="BT1715" s="6"/>
      <c r="CT1715" s="8"/>
      <c r="CV1715" s="8"/>
      <c r="CW1715" s="8"/>
      <c r="CY1715" s="18"/>
    </row>
    <row r="1716" spans="5:103" s="5" customFormat="1" x14ac:dyDescent="0.25">
      <c r="E1716" s="64"/>
      <c r="K1716" s="1"/>
      <c r="L1716" s="1"/>
      <c r="M1716" s="1"/>
      <c r="BL1716" s="1"/>
      <c r="BT1716" s="6"/>
      <c r="CT1716" s="8"/>
      <c r="CV1716" s="8"/>
      <c r="CW1716" s="8"/>
      <c r="CY1716" s="18"/>
    </row>
    <row r="1717" spans="5:103" s="5" customFormat="1" x14ac:dyDescent="0.25">
      <c r="E1717" s="64"/>
      <c r="K1717" s="1"/>
      <c r="L1717" s="1"/>
      <c r="M1717" s="1"/>
      <c r="BL1717" s="1"/>
      <c r="BT1717" s="6"/>
      <c r="CT1717" s="8"/>
      <c r="CV1717" s="8"/>
      <c r="CW1717" s="8"/>
      <c r="CY1717" s="18"/>
    </row>
    <row r="1718" spans="5:103" s="5" customFormat="1" x14ac:dyDescent="0.25">
      <c r="E1718" s="64"/>
      <c r="K1718" s="1"/>
      <c r="L1718" s="1"/>
      <c r="M1718" s="1"/>
      <c r="BL1718" s="1"/>
      <c r="BT1718" s="6"/>
      <c r="CT1718" s="8"/>
      <c r="CV1718" s="8"/>
      <c r="CW1718" s="8"/>
      <c r="CY1718" s="18"/>
    </row>
    <row r="1719" spans="5:103" s="5" customFormat="1" x14ac:dyDescent="0.25">
      <c r="E1719" s="64"/>
      <c r="K1719" s="1"/>
      <c r="L1719" s="1"/>
      <c r="M1719" s="1"/>
      <c r="BL1719" s="1"/>
      <c r="BT1719" s="6"/>
      <c r="CT1719" s="8"/>
      <c r="CV1719" s="8"/>
      <c r="CW1719" s="8"/>
      <c r="CY1719" s="18"/>
    </row>
    <row r="1720" spans="5:103" s="5" customFormat="1" x14ac:dyDescent="0.25">
      <c r="E1720" s="64"/>
      <c r="K1720" s="1"/>
      <c r="L1720" s="1"/>
      <c r="M1720" s="1"/>
      <c r="BL1720" s="1"/>
      <c r="BT1720" s="6"/>
      <c r="CT1720" s="8"/>
      <c r="CV1720" s="8"/>
      <c r="CW1720" s="8"/>
      <c r="CY1720" s="18"/>
    </row>
    <row r="1721" spans="5:103" s="5" customFormat="1" x14ac:dyDescent="0.25">
      <c r="E1721" s="64"/>
      <c r="K1721" s="1"/>
      <c r="L1721" s="1"/>
      <c r="M1721" s="1"/>
      <c r="BL1721" s="1"/>
      <c r="BT1721" s="6"/>
      <c r="CT1721" s="8"/>
      <c r="CV1721" s="8"/>
      <c r="CW1721" s="8"/>
      <c r="CY1721" s="18"/>
    </row>
    <row r="1722" spans="5:103" s="5" customFormat="1" x14ac:dyDescent="0.25">
      <c r="E1722" s="64"/>
      <c r="K1722" s="1"/>
      <c r="L1722" s="1"/>
      <c r="M1722" s="1"/>
      <c r="BL1722" s="1"/>
      <c r="BT1722" s="6"/>
      <c r="CT1722" s="8"/>
      <c r="CV1722" s="8"/>
      <c r="CW1722" s="8"/>
      <c r="CY1722" s="18"/>
    </row>
    <row r="1723" spans="5:103" s="5" customFormat="1" x14ac:dyDescent="0.25">
      <c r="E1723" s="64"/>
      <c r="K1723" s="1"/>
      <c r="L1723" s="1"/>
      <c r="M1723" s="1"/>
      <c r="BL1723" s="1"/>
      <c r="BT1723" s="6"/>
      <c r="CT1723" s="8"/>
      <c r="CV1723" s="8"/>
      <c r="CW1723" s="8"/>
      <c r="CY1723" s="18"/>
    </row>
    <row r="1724" spans="5:103" s="5" customFormat="1" x14ac:dyDescent="0.25">
      <c r="E1724" s="64"/>
      <c r="K1724" s="1"/>
      <c r="L1724" s="1"/>
      <c r="M1724" s="1"/>
      <c r="BL1724" s="1"/>
      <c r="BT1724" s="6"/>
      <c r="CT1724" s="8"/>
      <c r="CV1724" s="8"/>
      <c r="CW1724" s="8"/>
      <c r="CY1724" s="18"/>
    </row>
    <row r="1725" spans="5:103" s="5" customFormat="1" x14ac:dyDescent="0.25">
      <c r="E1725" s="64"/>
      <c r="K1725" s="1"/>
      <c r="L1725" s="1"/>
      <c r="M1725" s="1"/>
      <c r="BL1725" s="1"/>
      <c r="BT1725" s="6"/>
      <c r="CT1725" s="8"/>
      <c r="CV1725" s="8"/>
      <c r="CW1725" s="8"/>
      <c r="CY1725" s="18"/>
    </row>
    <row r="1726" spans="5:103" s="5" customFormat="1" x14ac:dyDescent="0.25">
      <c r="E1726" s="64"/>
      <c r="K1726" s="1"/>
      <c r="L1726" s="1"/>
      <c r="M1726" s="1"/>
      <c r="BL1726" s="1"/>
      <c r="BT1726" s="6"/>
      <c r="CT1726" s="8"/>
      <c r="CV1726" s="8"/>
      <c r="CW1726" s="8"/>
      <c r="CY1726" s="18"/>
    </row>
    <row r="1727" spans="5:103" s="5" customFormat="1" x14ac:dyDescent="0.25">
      <c r="E1727" s="64"/>
      <c r="K1727" s="1"/>
      <c r="L1727" s="1"/>
      <c r="M1727" s="1"/>
      <c r="BL1727" s="1"/>
      <c r="BT1727" s="6"/>
      <c r="CT1727" s="8"/>
      <c r="CV1727" s="8"/>
      <c r="CW1727" s="8"/>
      <c r="CY1727" s="18"/>
    </row>
    <row r="1728" spans="5:103" x14ac:dyDescent="0.25">
      <c r="J1728" s="17"/>
      <c r="K1728" s="65"/>
      <c r="L1728" s="65"/>
      <c r="M1728" s="65"/>
      <c r="N1728" s="17"/>
      <c r="O1728" s="17"/>
      <c r="P1728" s="17"/>
      <c r="Q1728" s="17"/>
      <c r="R1728" s="17"/>
      <c r="S1728" s="17"/>
      <c r="T1728" s="17"/>
      <c r="U1728" s="17"/>
      <c r="V1728" s="17"/>
      <c r="W1728" s="17"/>
      <c r="X1728" s="17"/>
      <c r="Y1728" s="17"/>
      <c r="Z1728" s="17"/>
      <c r="AA1728" s="17"/>
      <c r="AB1728" s="17"/>
      <c r="AC1728" s="17"/>
      <c r="AD1728" s="17"/>
      <c r="AE1728" s="17"/>
      <c r="AF1728" s="17"/>
      <c r="AG1728" s="17"/>
      <c r="AH1728" s="17"/>
      <c r="AI1728" s="17"/>
      <c r="AJ1728" s="17"/>
      <c r="AK1728" s="17"/>
      <c r="AL1728" s="17"/>
      <c r="AM1728" s="17"/>
      <c r="AN1728" s="17"/>
      <c r="AO1728" s="17"/>
      <c r="AP1728" s="17"/>
      <c r="AQ1728" s="17"/>
      <c r="AR1728" s="17"/>
      <c r="AS1728" s="17"/>
      <c r="AT1728" s="17"/>
      <c r="AU1728" s="17"/>
      <c r="AV1728" s="17"/>
      <c r="AW1728" s="17"/>
      <c r="AX1728" s="17"/>
      <c r="AY1728" s="17"/>
      <c r="AZ1728" s="17"/>
      <c r="BA1728" s="17"/>
      <c r="BB1728" s="17"/>
      <c r="BC1728" s="17"/>
      <c r="BD1728" s="17"/>
      <c r="BE1728" s="17"/>
      <c r="BF1728" s="17"/>
      <c r="BG1728" s="17"/>
      <c r="BH1728" s="17"/>
      <c r="BI1728" s="17"/>
      <c r="BJ1728" s="17"/>
      <c r="BK1728" s="17"/>
      <c r="BL1728" s="65"/>
      <c r="BM1728" s="17"/>
      <c r="BN1728" s="17"/>
      <c r="BO1728" s="17"/>
      <c r="BP1728" s="17"/>
      <c r="BQ1728" s="17"/>
      <c r="BR1728" s="17"/>
      <c r="BS1728" s="17"/>
      <c r="BT1728" s="66"/>
      <c r="BU1728" s="17"/>
      <c r="BV1728" s="17"/>
      <c r="BW1728" s="17"/>
      <c r="BX1728" s="17"/>
      <c r="BY1728" s="17"/>
      <c r="BZ1728" s="17"/>
      <c r="CA1728" s="17"/>
      <c r="CB1728" s="17"/>
      <c r="CC1728" s="17"/>
      <c r="CD1728" s="17"/>
      <c r="CE1728" s="17"/>
      <c r="CF1728" s="17"/>
      <c r="CG1728" s="17"/>
      <c r="CH1728" s="17"/>
      <c r="CI1728" s="17"/>
      <c r="CJ1728" s="17"/>
      <c r="CK1728" s="17"/>
      <c r="CL1728" s="17"/>
      <c r="CM1728" s="17"/>
      <c r="CN1728" s="17"/>
      <c r="CO1728" s="17"/>
      <c r="CP1728" s="17"/>
      <c r="CQ1728" s="17"/>
      <c r="CR1728" s="17"/>
      <c r="CS1728" s="17"/>
      <c r="CT1728" s="16"/>
      <c r="CU1728" s="17"/>
      <c r="CV1728" s="16"/>
      <c r="CW1728" s="16"/>
    </row>
  </sheetData>
  <mergeCells count="8">
    <mergeCell ref="D4:E4"/>
    <mergeCell ref="CZ1:DB1"/>
    <mergeCell ref="A145:DB147"/>
    <mergeCell ref="A2:DB2"/>
    <mergeCell ref="F4:BO4"/>
    <mergeCell ref="D5:E5"/>
    <mergeCell ref="F5:BO5"/>
    <mergeCell ref="A143:CP143"/>
  </mergeCells>
  <phoneticPr fontId="0" type="noConversion"/>
  <pageMargins left="0.47244094488188981" right="0.15748031496062992" top="0.375" bottom="0.15748031496062992" header="0.15748031496062992" footer="0.15748031496062992"/>
  <pageSetup paperSize="9" scale="80" orientation="landscape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нежилое</vt:lpstr>
      <vt:lpstr>нежилое!Заголовки_для_печати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Dranicina</cp:lastModifiedBy>
  <cp:lastPrinted>2014-05-30T08:17:40Z</cp:lastPrinted>
  <dcterms:created xsi:type="dcterms:W3CDTF">2005-05-11T10:29:54Z</dcterms:created>
  <dcterms:modified xsi:type="dcterms:W3CDTF">2014-06-02T08:01:39Z</dcterms:modified>
</cp:coreProperties>
</file>